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13_ncr:1_{6BE2576C-3518-4C45-9425-4F9741E7321C}" xr6:coauthVersionLast="47" xr6:coauthVersionMax="47" xr10:uidLastSave="{00000000-0000-0000-0000-000000000000}"/>
  <bookViews>
    <workbookView xWindow="-108" yWindow="-108" windowWidth="23256" windowHeight="12576" tabRatio="805" activeTab="1" xr2:uid="{60A25FC6-447C-4A9C-8701-809B4EF96536}"/>
  </bookViews>
  <sheets>
    <sheet name="To-do" sheetId="22" r:id="rId1"/>
    <sheet name="Entry photo orders 2022" sheetId="32" r:id="rId2"/>
    <sheet name="Sheet2" sheetId="31" r:id="rId3"/>
    <sheet name="THIS YEAR" sheetId="15" r:id="rId4"/>
    <sheet name="Show entrants 2022" sheetId="20" r:id="rId5"/>
    <sheet name="Gate sheet" sheetId="24" r:id="rId6"/>
    <sheet name="Sheet3" sheetId="25" r:id="rId7"/>
    <sheet name="Sheet4" sheetId="26" r:id="rId8"/>
    <sheet name="Sheet5" sheetId="27" r:id="rId9"/>
    <sheet name="Sheet6" sheetId="28" r:id="rId10"/>
    <sheet name="Sheet7" sheetId="29" r:id="rId11"/>
    <sheet name="Sheet8" sheetId="30" r:id="rId12"/>
    <sheet name="Entry photo orders" sheetId="14" r:id="rId13"/>
    <sheet name="Trade form 2022" sheetId="23" r:id="rId14"/>
    <sheet name="Cancellations" sheetId="8" r:id="rId15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73" i="32" l="1"/>
  <c r="H72" i="32"/>
  <c r="H71" i="32"/>
  <c r="H70" i="32"/>
  <c r="H69" i="32"/>
  <c r="H66" i="32"/>
  <c r="H65" i="32"/>
  <c r="H64" i="32"/>
  <c r="H63" i="32"/>
  <c r="A67" i="32"/>
  <c r="Y302" i="15"/>
  <c r="Y300" i="15"/>
  <c r="Y301" i="15"/>
  <c r="U492" i="15"/>
  <c r="O583" i="15" l="1"/>
  <c r="N583" i="15"/>
  <c r="M583" i="15"/>
  <c r="L583" i="15"/>
  <c r="K583" i="15"/>
  <c r="J583" i="15"/>
  <c r="I583" i="15"/>
  <c r="H583" i="15"/>
  <c r="Q585" i="15" s="1"/>
  <c r="G583" i="15"/>
  <c r="Q584" i="15" s="1"/>
  <c r="E583" i="15"/>
  <c r="F583" i="15"/>
  <c r="Q583" i="15" s="1"/>
  <c r="P584" i="15"/>
  <c r="E93" i="14"/>
  <c r="E99" i="14" s="1"/>
  <c r="E100" i="14" s="1"/>
  <c r="G99" i="14"/>
  <c r="G140" i="8"/>
  <c r="H103" i="8"/>
  <c r="Q102" i="8"/>
  <c r="O101" i="8"/>
  <c r="M101" i="8"/>
  <c r="Q586" i="15" l="1"/>
  <c r="P583" i="15"/>
  <c r="Q587" i="15" l="1"/>
  <c r="Q588" i="15" s="1"/>
  <c r="R583" i="15"/>
</calcChain>
</file>

<file path=xl/sharedStrings.xml><?xml version="1.0" encoding="utf-8"?>
<sst xmlns="http://schemas.openxmlformats.org/spreadsheetml/2006/main" count="8635" uniqueCount="2779">
  <si>
    <t>11 July - asked Hatton</t>
  </si>
  <si>
    <t>11 July - asked David Crouch</t>
  </si>
  <si>
    <t>11 July - asked marquee people</t>
  </si>
  <si>
    <t>11 July - asked MR2 Only mag</t>
  </si>
  <si>
    <t>Change hotel booking</t>
  </si>
  <si>
    <t>Tell Dave</t>
  </si>
  <si>
    <t>Tell Graham</t>
  </si>
  <si>
    <t>Confirm to magazine</t>
  </si>
  <si>
    <t>Confirm to Toyota Dave</t>
  </si>
  <si>
    <t>Update website</t>
  </si>
  <si>
    <t>Update flyer</t>
  </si>
  <si>
    <t>Advertise on Facebook MR2DC, IMOC, MR2 Owners - UK, MR2 Roadster Enthusiasts UK, Toyota MR2 Mk1 UK Owners, UK MR2 Roadster Owners</t>
  </si>
  <si>
    <t>Invite other clubs &amp; ask permissionto advertise - Mk1 Club, MR2OC, ROC</t>
  </si>
  <si>
    <t>Invite Mk3 Supras</t>
  </si>
  <si>
    <t>Invite Mk4 Supras</t>
  </si>
  <si>
    <t>Invite Celicas</t>
  </si>
  <si>
    <t>where to pick up MkV Supras?</t>
  </si>
  <si>
    <t>Ding man?</t>
  </si>
  <si>
    <t>Rolling road?</t>
  </si>
  <si>
    <t>Make attendance list</t>
  </si>
  <si>
    <t>Reply to those registered</t>
  </si>
  <si>
    <t>Ask JAE if they want any advertising space</t>
  </si>
  <si>
    <t>Invite Toyota dealership</t>
  </si>
  <si>
    <t>Invite brakes guys</t>
  </si>
  <si>
    <t>Invite advertisers in magazine</t>
  </si>
  <si>
    <t>Invite rust prep people</t>
  </si>
  <si>
    <t>Invite gaitors</t>
  </si>
  <si>
    <t>find entry photographer</t>
  </si>
  <si>
    <t>ask Mr Crouch about Toyota wagon &amp; goodies</t>
  </si>
  <si>
    <t>ask AutoGlym about przes</t>
  </si>
  <si>
    <t>think about programme</t>
  </si>
  <si>
    <t>stickers</t>
  </si>
  <si>
    <t>trophies</t>
  </si>
  <si>
    <t>think about AGM night before?</t>
  </si>
  <si>
    <t>James</t>
  </si>
  <si>
    <t>John</t>
  </si>
  <si>
    <t>Appleton</t>
  </si>
  <si>
    <t>Diane</t>
  </si>
  <si>
    <t>Carl</t>
  </si>
  <si>
    <t>Artus</t>
  </si>
  <si>
    <t>Trevor</t>
  </si>
  <si>
    <t>Bailey</t>
  </si>
  <si>
    <t>Taylor</t>
  </si>
  <si>
    <t>Barrett</t>
  </si>
  <si>
    <t>taylorjamesbarrett@googlemail.com</t>
  </si>
  <si>
    <t>Mk3</t>
  </si>
  <si>
    <t>??</t>
  </si>
  <si>
    <t>Howard</t>
  </si>
  <si>
    <t>Betts</t>
  </si>
  <si>
    <t>howardbetts@sky.com</t>
  </si>
  <si>
    <t>Steve</t>
  </si>
  <si>
    <t>steve@mr2onlymagazine.com</t>
  </si>
  <si>
    <t>Curtis</t>
  </si>
  <si>
    <t>Brough</t>
  </si>
  <si>
    <t>jcpbrough@icloud.com</t>
  </si>
  <si>
    <t>Sarah</t>
  </si>
  <si>
    <t>Chalmers</t>
  </si>
  <si>
    <t>Russ</t>
  </si>
  <si>
    <t>Clark</t>
  </si>
  <si>
    <t>Ryan</t>
  </si>
  <si>
    <t>Coleman</t>
  </si>
  <si>
    <t>Esmond</t>
  </si>
  <si>
    <t>Collins</t>
  </si>
  <si>
    <t>Nigel</t>
  </si>
  <si>
    <t>Compton</t>
  </si>
  <si>
    <t>iamencee@icloud.com</t>
  </si>
  <si>
    <t>Stuart</t>
  </si>
  <si>
    <t>Crann</t>
  </si>
  <si>
    <t>stuart@crann.co.uk</t>
  </si>
  <si>
    <t>Blue</t>
  </si>
  <si>
    <t>Cross</t>
  </si>
  <si>
    <t>David</t>
  </si>
  <si>
    <t>Silver</t>
  </si>
  <si>
    <t>MODIFIED</t>
  </si>
  <si>
    <t>Rob</t>
  </si>
  <si>
    <t>Ben</t>
  </si>
  <si>
    <t>Dickens</t>
  </si>
  <si>
    <t>Mike</t>
  </si>
  <si>
    <t>Dixon</t>
  </si>
  <si>
    <t>Kaitlynn</t>
  </si>
  <si>
    <t>Dooly</t>
  </si>
  <si>
    <t>lynn.rhyann@gmail.com</t>
  </si>
  <si>
    <t>Mk1</t>
  </si>
  <si>
    <t>Tim</t>
  </si>
  <si>
    <t>Dunn</t>
  </si>
  <si>
    <t>timdunn123@gmail.com</t>
  </si>
  <si>
    <t>Chris</t>
  </si>
  <si>
    <t>England</t>
  </si>
  <si>
    <t>Entwistle</t>
  </si>
  <si>
    <t>Brian</t>
  </si>
  <si>
    <t>Farrington</t>
  </si>
  <si>
    <t>Paul</t>
  </si>
  <si>
    <t>Mk2</t>
  </si>
  <si>
    <t>White</t>
  </si>
  <si>
    <t>Greenwood</t>
  </si>
  <si>
    <t>p.f.greenwood@gmail.com</t>
  </si>
  <si>
    <t>Nathan</t>
  </si>
  <si>
    <t>Harborne</t>
  </si>
  <si>
    <t>nathan.harborne@gmail.com</t>
  </si>
  <si>
    <t>Gary</t>
  </si>
  <si>
    <t>Hickman</t>
  </si>
  <si>
    <t>Andy</t>
  </si>
  <si>
    <t>Kevin</t>
  </si>
  <si>
    <t>Hume</t>
  </si>
  <si>
    <t>Charlie</t>
  </si>
  <si>
    <t>Green</t>
  </si>
  <si>
    <t>Will</t>
  </si>
  <si>
    <t>Jones</t>
  </si>
  <si>
    <t>Benn</t>
  </si>
  <si>
    <t>Jukes</t>
  </si>
  <si>
    <t>Mark</t>
  </si>
  <si>
    <t>Keen</t>
  </si>
  <si>
    <t>Kemp</t>
  </si>
  <si>
    <t>Sam</t>
  </si>
  <si>
    <t>Kirk</t>
  </si>
  <si>
    <t>Matthew</t>
  </si>
  <si>
    <t>Knott</t>
  </si>
  <si>
    <t>MR02 MFK</t>
  </si>
  <si>
    <t>B12 JOD</t>
  </si>
  <si>
    <t>Pete</t>
  </si>
  <si>
    <t>Kyte</t>
  </si>
  <si>
    <t>Harry</t>
  </si>
  <si>
    <t>Darren</t>
  </si>
  <si>
    <t>Katie</t>
  </si>
  <si>
    <t>Littler</t>
  </si>
  <si>
    <t>Philip</t>
  </si>
  <si>
    <t>Logsdon</t>
  </si>
  <si>
    <t>philipneil.logsdon@gmail.com</t>
  </si>
  <si>
    <t>Loveridge</t>
  </si>
  <si>
    <t>Colin</t>
  </si>
  <si>
    <t>Lowther</t>
  </si>
  <si>
    <t>Lyons</t>
  </si>
  <si>
    <t>NOT WELCOME</t>
  </si>
  <si>
    <t>Matt</t>
  </si>
  <si>
    <t>Robert</t>
  </si>
  <si>
    <t>Justyna</t>
  </si>
  <si>
    <t>Malyszko</t>
  </si>
  <si>
    <t>justyna.malyszko@gmail.com</t>
  </si>
  <si>
    <t>Pauline</t>
  </si>
  <si>
    <t>Medford</t>
  </si>
  <si>
    <t>paulinemedford1970@outlook.com</t>
  </si>
  <si>
    <t>AO53 OYW</t>
  </si>
  <si>
    <t>Nik</t>
  </si>
  <si>
    <t>Milford</t>
  </si>
  <si>
    <t>milfordnd@yahoo.co.uk</t>
  </si>
  <si>
    <t>DAILY</t>
  </si>
  <si>
    <t>Alex</t>
  </si>
  <si>
    <t>Morse</t>
  </si>
  <si>
    <t>Morton</t>
  </si>
  <si>
    <t>Mullis</t>
  </si>
  <si>
    <t>BATMOBILE</t>
  </si>
  <si>
    <t>Tony</t>
  </si>
  <si>
    <t>Murrell</t>
  </si>
  <si>
    <t>Joe</t>
  </si>
  <si>
    <t>Owen</t>
  </si>
  <si>
    <t>Ken</t>
  </si>
  <si>
    <t>Platt</t>
  </si>
  <si>
    <t>valken2005@gmail.com</t>
  </si>
  <si>
    <t>L40 KVP</t>
  </si>
  <si>
    <t>Russell</t>
  </si>
  <si>
    <t>peterrussellmr2@yahoo.co.uk</t>
  </si>
  <si>
    <t>Black</t>
  </si>
  <si>
    <t>Selly</t>
  </si>
  <si>
    <t>Michael</t>
  </si>
  <si>
    <t>Sherriffs</t>
  </si>
  <si>
    <t>hornemichael86@gmail.com</t>
  </si>
  <si>
    <t>Yellow</t>
  </si>
  <si>
    <t>Sims</t>
  </si>
  <si>
    <t>Small</t>
  </si>
  <si>
    <t>Pippa</t>
  </si>
  <si>
    <t>Smith</t>
  </si>
  <si>
    <t>jpip396@aol.com</t>
  </si>
  <si>
    <t>GW04 CUA</t>
  </si>
  <si>
    <t>Bernie</t>
  </si>
  <si>
    <t>Sutton</t>
  </si>
  <si>
    <t>Swale</t>
  </si>
  <si>
    <t>Dave</t>
  </si>
  <si>
    <t>Swift</t>
  </si>
  <si>
    <t>Thomas</t>
  </si>
  <si>
    <t>Turner</t>
  </si>
  <si>
    <t>Rolandas</t>
  </si>
  <si>
    <t>Gareth</t>
  </si>
  <si>
    <t>Vickers</t>
  </si>
  <si>
    <t>Fabian</t>
  </si>
  <si>
    <t>Welford</t>
  </si>
  <si>
    <t>Why</t>
  </si>
  <si>
    <t>Williams</t>
  </si>
  <si>
    <t>George</t>
  </si>
  <si>
    <t>Withey</t>
  </si>
  <si>
    <t>Wright</t>
  </si>
  <si>
    <t>harleyt4422@gmail.com</t>
  </si>
  <si>
    <t>Lee</t>
  </si>
  <si>
    <t>FB MR2DC</t>
  </si>
  <si>
    <t>Jon</t>
  </si>
  <si>
    <t>Dawson</t>
  </si>
  <si>
    <t>Connor</t>
  </si>
  <si>
    <t>Heard</t>
  </si>
  <si>
    <t>Luke</t>
  </si>
  <si>
    <t>Eileen</t>
  </si>
  <si>
    <t>Male</t>
  </si>
  <si>
    <t>Pick</t>
  </si>
  <si>
    <t>Jack</t>
  </si>
  <si>
    <t>McNeill</t>
  </si>
  <si>
    <t>Martin</t>
  </si>
  <si>
    <t>Rock</t>
  </si>
  <si>
    <t>Cox</t>
  </si>
  <si>
    <t>Brown</t>
  </si>
  <si>
    <t>Tyler</t>
  </si>
  <si>
    <t>Ali</t>
  </si>
  <si>
    <t>Graeme</t>
  </si>
  <si>
    <t>Notley</t>
  </si>
  <si>
    <t>R UK</t>
  </si>
  <si>
    <t>Eddie</t>
  </si>
  <si>
    <t>Bowler</t>
  </si>
  <si>
    <t>Anthony</t>
  </si>
  <si>
    <t>Stark</t>
  </si>
  <si>
    <t>Andrew</t>
  </si>
  <si>
    <t>Henderson</t>
  </si>
  <si>
    <t>Robin</t>
  </si>
  <si>
    <t>CZ</t>
  </si>
  <si>
    <t>Simon</t>
  </si>
  <si>
    <t>Sinclair</t>
  </si>
  <si>
    <t>Keith</t>
  </si>
  <si>
    <t>Singleton</t>
  </si>
  <si>
    <t>Marios</t>
  </si>
  <si>
    <t>Emmott</t>
  </si>
  <si>
    <t>Stubbs</t>
  </si>
  <si>
    <t>Anna</t>
  </si>
  <si>
    <t>Horne</t>
  </si>
  <si>
    <t>Rowe</t>
  </si>
  <si>
    <t>Bret</t>
  </si>
  <si>
    <t>Whitcombe</t>
  </si>
  <si>
    <t>Ian</t>
  </si>
  <si>
    <t>Mclaren</t>
  </si>
  <si>
    <t>Shore</t>
  </si>
  <si>
    <t>Jason</t>
  </si>
  <si>
    <t>Muncaster</t>
  </si>
  <si>
    <t>Joshua</t>
  </si>
  <si>
    <t>Barton</t>
  </si>
  <si>
    <t>Hussain</t>
  </si>
  <si>
    <t>di182g@live.co.uk</t>
  </si>
  <si>
    <t>Orange</t>
  </si>
  <si>
    <t>X602 UGC</t>
  </si>
  <si>
    <t>M24 JCA</t>
  </si>
  <si>
    <t>johncappleton1971@gmail.com</t>
  </si>
  <si>
    <t>Red</t>
  </si>
  <si>
    <t>carlartus@yahoo.com</t>
  </si>
  <si>
    <t>car69meuk@gmail.com</t>
  </si>
  <si>
    <t>HY02 MKN</t>
  </si>
  <si>
    <t>YT52 MGX</t>
  </si>
  <si>
    <t>Warner</t>
  </si>
  <si>
    <t>eddiebowler@gmail.com</t>
  </si>
  <si>
    <t>W12 DCA</t>
  </si>
  <si>
    <t>mw305@cam.ac.uk</t>
  </si>
  <si>
    <t>F257 TGV</t>
  </si>
  <si>
    <t>gsacuttingtools@outlook.com</t>
  </si>
  <si>
    <t>REZ 4334</t>
  </si>
  <si>
    <t>annahorne1969@yahoo.co.uk</t>
  </si>
  <si>
    <t>Neil</t>
  </si>
  <si>
    <t>Kirkpatrick</t>
  </si>
  <si>
    <t>Sheena</t>
  </si>
  <si>
    <t>Barnes</t>
  </si>
  <si>
    <t>wyldwych@googlemail.com</t>
  </si>
  <si>
    <t>GK52 EZV</t>
  </si>
  <si>
    <t>Julie</t>
  </si>
  <si>
    <t>Adamson</t>
  </si>
  <si>
    <t>SO06 TMX</t>
  </si>
  <si>
    <t>Euan</t>
  </si>
  <si>
    <t>Rennie</t>
  </si>
  <si>
    <t>euanrennie7@gmail.com</t>
  </si>
  <si>
    <t>Sable</t>
  </si>
  <si>
    <t>Grey</t>
  </si>
  <si>
    <t>humekevin61@gmail.com</t>
  </si>
  <si>
    <t>GY56 ZVE</t>
  </si>
  <si>
    <t>John.Barrett@conduent.com</t>
  </si>
  <si>
    <t>J88 JJB</t>
  </si>
  <si>
    <t>S66 WTS</t>
  </si>
  <si>
    <t>ryan.coleman34@aol.co.uk</t>
  </si>
  <si>
    <t>N554 VPC</t>
  </si>
  <si>
    <t>rolkis6@gmail.com</t>
  </si>
  <si>
    <t>Will 1</t>
  </si>
  <si>
    <t>Will 2</t>
  </si>
  <si>
    <t>Val</t>
  </si>
  <si>
    <t>benn.jukes@live.co.uk</t>
  </si>
  <si>
    <t>L321 FFX</t>
  </si>
  <si>
    <t>lewcross87@gmail.com</t>
  </si>
  <si>
    <t>RF06 XSJ</t>
  </si>
  <si>
    <t>murrelltony@yahoo.co.uk</t>
  </si>
  <si>
    <t>willjones95@btinternet.com</t>
  </si>
  <si>
    <t>Clive</t>
  </si>
  <si>
    <t>clive@spikynorman.net</t>
  </si>
  <si>
    <t>G190 OMX</t>
  </si>
  <si>
    <t>suttonsurvey@outlook.com</t>
  </si>
  <si>
    <t>L50 RBS</t>
  </si>
  <si>
    <t>eztg@hotmail.com</t>
  </si>
  <si>
    <t>duke_uk@hotmail.com</t>
  </si>
  <si>
    <t>BF53 YAD</t>
  </si>
  <si>
    <t>chriswhy@hotmail.co.uk</t>
  </si>
  <si>
    <t>simo5000@hotmail.co.uk</t>
  </si>
  <si>
    <t>M22 DTC</t>
  </si>
  <si>
    <t>bri77uk@gmail.com</t>
  </si>
  <si>
    <t>A16 MRR</t>
  </si>
  <si>
    <t>mikett@live.co.uk</t>
  </si>
  <si>
    <t>F130 NRX</t>
  </si>
  <si>
    <t>Maidment</t>
  </si>
  <si>
    <t>matthewrmaidment@gmail.com</t>
  </si>
  <si>
    <t>joseph.loveridge@googlemail.com</t>
  </si>
  <si>
    <t>Celica</t>
  </si>
  <si>
    <t>welford_fabian@hotmail.co.uk</t>
  </si>
  <si>
    <t>Sam.kirk18@hotmail.com</t>
  </si>
  <si>
    <t>JUI 2831</t>
  </si>
  <si>
    <t>grwithey@hotmail.co.uk</t>
  </si>
  <si>
    <t>K217 HDK</t>
  </si>
  <si>
    <t>russclark70@yahoo.co.uk</t>
  </si>
  <si>
    <t>V811 KJX</t>
  </si>
  <si>
    <t>lawrenceselly@live.co.uk</t>
  </si>
  <si>
    <t>dayman1049@gmail.com</t>
  </si>
  <si>
    <t>D290 EWK</t>
  </si>
  <si>
    <t>Hartley</t>
  </si>
  <si>
    <t>sarah.oughtibridge@btinternet.com</t>
  </si>
  <si>
    <t>katiejaynelittler@gmail.com</t>
  </si>
  <si>
    <t>garyhickman100@hotmail.com</t>
  </si>
  <si>
    <t>cori.louise@hotmail.com</t>
  </si>
  <si>
    <t>christopherdkemp@yahoo.co.uk</t>
  </si>
  <si>
    <t>b.dickens@hotmail.co.uk</t>
  </si>
  <si>
    <t>J826 WVN</t>
  </si>
  <si>
    <t>Jake</t>
  </si>
  <si>
    <t>M22 BLS</t>
  </si>
  <si>
    <t>alex.morse29@live.co.uk</t>
  </si>
  <si>
    <t>YXI 1001</t>
  </si>
  <si>
    <t>m.k.175@live.co.uk</t>
  </si>
  <si>
    <t>H704 EAE</t>
  </si>
  <si>
    <t>David.Entwistle@mr2dc.com</t>
  </si>
  <si>
    <t>E71 SOP</t>
  </si>
  <si>
    <t>michaelsmall1234@gmail.com</t>
  </si>
  <si>
    <t>GD51 LGN</t>
  </si>
  <si>
    <t>arnachellumowen@gmail.com</t>
  </si>
  <si>
    <t>astralplane666@yahoo.co.uk</t>
  </si>
  <si>
    <t>GD03 MUV</t>
  </si>
  <si>
    <t>SHOW &amp; SHINE</t>
  </si>
  <si>
    <t>hkyte@btinternet.com</t>
  </si>
  <si>
    <t>Liz</t>
  </si>
  <si>
    <t>Dan</t>
  </si>
  <si>
    <t>Christopher</t>
  </si>
  <si>
    <t>andy@j-spec.co.uk</t>
  </si>
  <si>
    <t>lizt293@live.co.uk</t>
  </si>
  <si>
    <t>G977 ECK</t>
  </si>
  <si>
    <t>J130 RTA</t>
  </si>
  <si>
    <t>F975 FGU</t>
  </si>
  <si>
    <t>ND03 HCP</t>
  </si>
  <si>
    <t>mikedixon250@hotmail.com</t>
  </si>
  <si>
    <t>Corey</t>
  </si>
  <si>
    <t>Hind</t>
  </si>
  <si>
    <t>coreyhind@gmail.com</t>
  </si>
  <si>
    <t>marios.hadjineophytou@gmail.com</t>
  </si>
  <si>
    <t>ianmclaren3@aol.co.uk</t>
  </si>
  <si>
    <t>RK51 YYJ</t>
  </si>
  <si>
    <t>J486 JFM</t>
  </si>
  <si>
    <t>Hubbard</t>
  </si>
  <si>
    <t>phubbard147@gmail.com</t>
  </si>
  <si>
    <t>RF55 LNV</t>
  </si>
  <si>
    <t>kblue67@yahoo.com</t>
  </si>
  <si>
    <t>neilykirk72@gmail.com</t>
  </si>
  <si>
    <t>bretwhitcombe@outlook.com</t>
  </si>
  <si>
    <t>MA53 PVZ</t>
  </si>
  <si>
    <t>HK52 EJO</t>
  </si>
  <si>
    <t>david@batcat.com</t>
  </si>
  <si>
    <t>GT86</t>
  </si>
  <si>
    <t>Sam Standell</t>
  </si>
  <si>
    <t>Midship</t>
  </si>
  <si>
    <t>s.standell@yahoo.com</t>
  </si>
  <si>
    <t>No car - just visiting</t>
  </si>
  <si>
    <t>Ac1962@btinternet.com</t>
  </si>
  <si>
    <t>BV02 FLZ</t>
  </si>
  <si>
    <t>invite TEC</t>
  </si>
  <si>
    <t>graeme.notley@yahoo.co.uk</t>
  </si>
  <si>
    <t>ask Toyota UK to advertise on Facebook</t>
  </si>
  <si>
    <t>ask Toyota UK to advertise on Twitter</t>
  </si>
  <si>
    <t>ask Old School Toyota Nation to advertise on Instagram</t>
  </si>
  <si>
    <t>SIlver</t>
  </si>
  <si>
    <t>thestigjonny@gmail.com</t>
  </si>
  <si>
    <t>CK02 WCO</t>
  </si>
  <si>
    <t>ross.clark.wilkie@gmail.com</t>
  </si>
  <si>
    <t>Ross</t>
  </si>
  <si>
    <t>Wilkie</t>
  </si>
  <si>
    <t>M9 UKL</t>
  </si>
  <si>
    <t>mickybrown@live.co.uk</t>
  </si>
  <si>
    <t>invite MR2Ben</t>
  </si>
  <si>
    <t>N219 FFM</t>
  </si>
  <si>
    <t>Nick</t>
  </si>
  <si>
    <t>andy_brown67@hotmail.co.uk</t>
  </si>
  <si>
    <t>R928 BUJ</t>
  </si>
  <si>
    <t>rumface.21@gmail.com</t>
  </si>
  <si>
    <t>Rumface</t>
  </si>
  <si>
    <t>Tom</t>
  </si>
  <si>
    <t>Waites</t>
  </si>
  <si>
    <t>F786 LTS</t>
  </si>
  <si>
    <t>Wayne</t>
  </si>
  <si>
    <t>Adam</t>
  </si>
  <si>
    <t>Harrington</t>
  </si>
  <si>
    <t>Brad</t>
  </si>
  <si>
    <t>MR2DC</t>
  </si>
  <si>
    <t>Litton</t>
  </si>
  <si>
    <t>Joyner</t>
  </si>
  <si>
    <t>pete.joyner@ovitts26.com</t>
  </si>
  <si>
    <t>Duncan</t>
  </si>
  <si>
    <t>Banford</t>
  </si>
  <si>
    <t>keviskennogti6@gmail.com</t>
  </si>
  <si>
    <t>matthewknott@hotmail.co.uk</t>
  </si>
  <si>
    <t>K873 JMY</t>
  </si>
  <si>
    <t>aidanhunt01@gmail.com</t>
  </si>
  <si>
    <t>Aidan</t>
  </si>
  <si>
    <t>Hunt</t>
  </si>
  <si>
    <t>Leo</t>
  </si>
  <si>
    <t>Tennant</t>
  </si>
  <si>
    <t>leotennant@outlook.com</t>
  </si>
  <si>
    <t>Askey</t>
  </si>
  <si>
    <t>C269 FGT</t>
  </si>
  <si>
    <t>simonaskey1@gmail.com</t>
  </si>
  <si>
    <t>SUPRA CLUB</t>
  </si>
  <si>
    <t>TEC</t>
  </si>
  <si>
    <t>Attwal</t>
  </si>
  <si>
    <t>karanvirsattwal@gmail.com</t>
  </si>
  <si>
    <t>G296 PUA</t>
  </si>
  <si>
    <t>Harrison</t>
  </si>
  <si>
    <t>matt_kindom@yahoo.co.uk</t>
  </si>
  <si>
    <t>Jim</t>
  </si>
  <si>
    <t>Keegan</t>
  </si>
  <si>
    <t>Steven</t>
  </si>
  <si>
    <t>Ste_Brough@yahoo.com</t>
  </si>
  <si>
    <t>G7 SGO</t>
  </si>
  <si>
    <t>GY51 OFK</t>
  </si>
  <si>
    <t>s12vea@gmail.com</t>
  </si>
  <si>
    <t>Ambrose</t>
  </si>
  <si>
    <t>johnycrellindavies@gmail.com</t>
  </si>
  <si>
    <t>Johny</t>
  </si>
  <si>
    <t>Crellin-Davies</t>
  </si>
  <si>
    <t>Warren</t>
  </si>
  <si>
    <t>warren.gillot40@gmail.com</t>
  </si>
  <si>
    <t>Nutt</t>
  </si>
  <si>
    <t>stevenutt8@icloud.com</t>
  </si>
  <si>
    <t>Miller</t>
  </si>
  <si>
    <t>jjaym@live.co.uk</t>
  </si>
  <si>
    <t>Jez</t>
  </si>
  <si>
    <t>Etherton</t>
  </si>
  <si>
    <t>etherjez@hotmail.com</t>
  </si>
  <si>
    <t>stevewright74@yahoo.co.uk</t>
  </si>
  <si>
    <t>Meek</t>
  </si>
  <si>
    <t>harrymeek1@hotmail.co.uk</t>
  </si>
  <si>
    <t>Wellings</t>
  </si>
  <si>
    <t>a_wellings@yahoo.co.uk</t>
  </si>
  <si>
    <t>Elliott</t>
  </si>
  <si>
    <t>Hill</t>
  </si>
  <si>
    <t>elliotthill101@gmail.com</t>
  </si>
  <si>
    <t>Henry</t>
  </si>
  <si>
    <t>Marc</t>
  </si>
  <si>
    <t>Johnson</t>
  </si>
  <si>
    <t>moleymj@googlemail.com</t>
  </si>
  <si>
    <t>Richard</t>
  </si>
  <si>
    <t>rahunt@live.co.uk</t>
  </si>
  <si>
    <t>Daniel</t>
  </si>
  <si>
    <t>Jama</t>
  </si>
  <si>
    <t>danjama@gmail.com</t>
  </si>
  <si>
    <t>Ahmed</t>
  </si>
  <si>
    <t>mfahmed2017@gmail.com</t>
  </si>
  <si>
    <t>Craig</t>
  </si>
  <si>
    <t>zimmercsw@live.co.uk</t>
  </si>
  <si>
    <t>colinmullis2@sky.com</t>
  </si>
  <si>
    <t>E304 BTU</t>
  </si>
  <si>
    <t>S10 TGW</t>
  </si>
  <si>
    <t>L300 TEN</t>
  </si>
  <si>
    <t>Phil</t>
  </si>
  <si>
    <t>Barker</t>
  </si>
  <si>
    <t>phil_barker@hotmail.co.uk</t>
  </si>
  <si>
    <t>Lawrie</t>
  </si>
  <si>
    <t>callielawrie@gmail.com</t>
  </si>
  <si>
    <t>MK03 OXP</t>
  </si>
  <si>
    <t>Pearce</t>
  </si>
  <si>
    <t>Bosworth</t>
  </si>
  <si>
    <t>pbosworth@hotmail.com</t>
  </si>
  <si>
    <t>MR02 RAS</t>
  </si>
  <si>
    <t>Piper</t>
  </si>
  <si>
    <t>tomman7531@gmail.com</t>
  </si>
  <si>
    <t>Ricardo</t>
  </si>
  <si>
    <t>ricardo.supra.19@gmail.com</t>
  </si>
  <si>
    <t>Peter</t>
  </si>
  <si>
    <t>Turquoise</t>
  </si>
  <si>
    <t>Cassie</t>
  </si>
  <si>
    <t>D'Apice</t>
  </si>
  <si>
    <t>cassiz077@aol.com</t>
  </si>
  <si>
    <t>eileenm2008@hotmail.co.uk</t>
  </si>
  <si>
    <t>N355 NHT</t>
  </si>
  <si>
    <t>ssinclair007@hotmail.com</t>
  </si>
  <si>
    <t>Griffiths</t>
  </si>
  <si>
    <t>matthew.griffiths11@gmail.com</t>
  </si>
  <si>
    <t>Shay</t>
  </si>
  <si>
    <t>Connell</t>
  </si>
  <si>
    <t>shay@ashbourne-arc.co.uk</t>
  </si>
  <si>
    <t>S5 NPG</t>
  </si>
  <si>
    <t>Martyn</t>
  </si>
  <si>
    <t>Chatham</t>
  </si>
  <si>
    <t>mactaff@me.com</t>
  </si>
  <si>
    <t>Lucy</t>
  </si>
  <si>
    <t>Grange</t>
  </si>
  <si>
    <t>K609 AJB</t>
  </si>
  <si>
    <t>Jacobs</t>
  </si>
  <si>
    <t>andy.jacobs@virginmedia.com</t>
  </si>
  <si>
    <t>mjlee50@hotmail.com</t>
  </si>
  <si>
    <t>Cvetkovic</t>
  </si>
  <si>
    <t>Gearing</t>
  </si>
  <si>
    <t>Avi</t>
  </si>
  <si>
    <t>Racingard</t>
  </si>
  <si>
    <t>Luca</t>
  </si>
  <si>
    <t>Bianco</t>
  </si>
  <si>
    <t>Jennings</t>
  </si>
  <si>
    <t>Walker</t>
  </si>
  <si>
    <t>Manifield</t>
  </si>
  <si>
    <t>Y114 ATR</t>
  </si>
  <si>
    <t>djspeak@btinternet.com</t>
  </si>
  <si>
    <t>MR52 FLY</t>
  </si>
  <si>
    <t>jsngearing@yahoo.co.uk</t>
  </si>
  <si>
    <t>T966 JAU</t>
  </si>
  <si>
    <t>G6 WFN</t>
  </si>
  <si>
    <t>DH55 KMH</t>
  </si>
  <si>
    <t>samuel.callahan@hotmail.co.uk</t>
  </si>
  <si>
    <t>Callahan</t>
  </si>
  <si>
    <t>KC</t>
  </si>
  <si>
    <t>Crow</t>
  </si>
  <si>
    <t>Mathew</t>
  </si>
  <si>
    <t>Ward</t>
  </si>
  <si>
    <t>L334 HKS</t>
  </si>
  <si>
    <t>A7 RSL</t>
  </si>
  <si>
    <t>Trevor (Rgamm)</t>
  </si>
  <si>
    <t>rg500gamma@icloud.com</t>
  </si>
  <si>
    <t>Black/Red</t>
  </si>
  <si>
    <t>Shaun</t>
  </si>
  <si>
    <t>Thompson</t>
  </si>
  <si>
    <t>shaun.thomspon@btinternet.com</t>
  </si>
  <si>
    <t>Barnabas</t>
  </si>
  <si>
    <t>barnabaswhite1@gmail.com</t>
  </si>
  <si>
    <t>K397 LSP</t>
  </si>
  <si>
    <t>samuele.cardona@icloud.com</t>
  </si>
  <si>
    <t>Price</t>
  </si>
  <si>
    <t>Vinsen</t>
  </si>
  <si>
    <t>ianvinsen@hotmail.com</t>
  </si>
  <si>
    <t>Y817 PGS</t>
  </si>
  <si>
    <t>Dudley</t>
  </si>
  <si>
    <t>martindudley.md@gmail.com</t>
  </si>
  <si>
    <t>mike.groestar@gmail.com</t>
  </si>
  <si>
    <t>C756 NNJ</t>
  </si>
  <si>
    <t>Bellamy</t>
  </si>
  <si>
    <t>bastysarmy1@yahoo.co.uk</t>
  </si>
  <si>
    <t>Stuckey</t>
  </si>
  <si>
    <t>jackstuckey22@gmail.com</t>
  </si>
  <si>
    <t>G888 AEF</t>
  </si>
  <si>
    <t>LR03 KLM</t>
  </si>
  <si>
    <t>CA53 DAP</t>
  </si>
  <si>
    <t>M33 DUD</t>
  </si>
  <si>
    <t>lucygrange17@gmail.com</t>
  </si>
  <si>
    <t>RY55 WKG</t>
  </si>
  <si>
    <t>V6 HBO</t>
  </si>
  <si>
    <t>FJ52 CXX</t>
  </si>
  <si>
    <t>P487 HJO</t>
  </si>
  <si>
    <t>L93 YNV</t>
  </si>
  <si>
    <t>S532 VUG</t>
  </si>
  <si>
    <t>CA03 ZXD</t>
  </si>
  <si>
    <t>GV03 OZU</t>
  </si>
  <si>
    <t>MJ02 FEF</t>
  </si>
  <si>
    <t>S10 TRD/NT03 EUE</t>
  </si>
  <si>
    <t>pricegary7@gmail.com</t>
  </si>
  <si>
    <t>faz.afzal@yahoo.co.uk</t>
  </si>
  <si>
    <t>Faz</t>
  </si>
  <si>
    <t>Afzal</t>
  </si>
  <si>
    <t>Dominic</t>
  </si>
  <si>
    <t>Crossland</t>
  </si>
  <si>
    <t>d_crossland03@hotmail.com</t>
  </si>
  <si>
    <t>Reece</t>
  </si>
  <si>
    <t>Delaforce</t>
  </si>
  <si>
    <t>T460 EJM</t>
  </si>
  <si>
    <t>YFF 845</t>
  </si>
  <si>
    <t>Serena</t>
  </si>
  <si>
    <t>Wren</t>
  </si>
  <si>
    <t>hello@serenawren.co.uk</t>
  </si>
  <si>
    <t>Stephen</t>
  </si>
  <si>
    <t>Prior</t>
  </si>
  <si>
    <t>Aaron</t>
  </si>
  <si>
    <t>aamartin47@yahoo.co.uk</t>
  </si>
  <si>
    <t>Egil</t>
  </si>
  <si>
    <t>martin42006@gmail.com</t>
  </si>
  <si>
    <t>N50 TFC</t>
  </si>
  <si>
    <t>J335 ORO</t>
  </si>
  <si>
    <t>daynightpharmacy365@outlook.com</t>
  </si>
  <si>
    <t>E619 CJN</t>
  </si>
  <si>
    <t>andrew.stubbs1968@gmail.com</t>
  </si>
  <si>
    <t>Dean</t>
  </si>
  <si>
    <t>Jay</t>
  </si>
  <si>
    <t>Jackson</t>
  </si>
  <si>
    <t>jaydjackson2001@gmail.com</t>
  </si>
  <si>
    <t>K231 ACK</t>
  </si>
  <si>
    <t>J6 SDO</t>
  </si>
  <si>
    <t>Elsdon</t>
  </si>
  <si>
    <t>clive@cliveelsdon.co.uk</t>
  </si>
  <si>
    <t>K20 CMG</t>
  </si>
  <si>
    <t>Ashley</t>
  </si>
  <si>
    <t>F227 XEW</t>
  </si>
  <si>
    <t>Wood</t>
  </si>
  <si>
    <t>Rogers</t>
  </si>
  <si>
    <t>invite TB Developments - he's not sure what to do</t>
  </si>
  <si>
    <t>B17 CMP</t>
  </si>
  <si>
    <t>Onza</t>
  </si>
  <si>
    <t>rossonza@gmail.com</t>
  </si>
  <si>
    <t>Hogarth</t>
  </si>
  <si>
    <t>Waring</t>
  </si>
  <si>
    <t>johniwaring@icloud.com</t>
  </si>
  <si>
    <t>Callum</t>
  </si>
  <si>
    <t>L16 LAC</t>
  </si>
  <si>
    <t>simonbenpick@icloud.com</t>
  </si>
  <si>
    <t>SG05 CUX</t>
  </si>
  <si>
    <t>Jowett</t>
  </si>
  <si>
    <t>matthew.jowett@sky.com</t>
  </si>
  <si>
    <t>B18 JOW</t>
  </si>
  <si>
    <t>janpaul.emmward@gmail.com</t>
  </si>
  <si>
    <t>SM04 YWS</t>
  </si>
  <si>
    <t>V599 DCN</t>
  </si>
  <si>
    <t>Josh</t>
  </si>
  <si>
    <t>BTM</t>
  </si>
  <si>
    <t>joshbtm@tuta.io</t>
  </si>
  <si>
    <t>J99 LOC</t>
  </si>
  <si>
    <t>Conrad</t>
  </si>
  <si>
    <t>Moody</t>
  </si>
  <si>
    <t>conradm83@gmail.com</t>
  </si>
  <si>
    <t>Sandy</t>
  </si>
  <si>
    <t>stu-sandy@hotmail.co.uk</t>
  </si>
  <si>
    <t>Warbrick</t>
  </si>
  <si>
    <t>Titley</t>
  </si>
  <si>
    <t>Theresa</t>
  </si>
  <si>
    <t>Parker</t>
  </si>
  <si>
    <t>theresaparker78@gmail.com</t>
  </si>
  <si>
    <t>Jordan 1</t>
  </si>
  <si>
    <t>Jordan 2</t>
  </si>
  <si>
    <t>Smalley</t>
  </si>
  <si>
    <t>jordanlsmalley@icloud.com</t>
  </si>
  <si>
    <t>Wareing</t>
  </si>
  <si>
    <t>si.wareing1984@hotmail.co.uk</t>
  </si>
  <si>
    <t>TER 10S</t>
  </si>
  <si>
    <t>Supra 4</t>
  </si>
  <si>
    <t>LY52 TWU</t>
  </si>
  <si>
    <t>invite mobile welder - NO THANKS</t>
  </si>
  <si>
    <t>invite Brooks Developments - NO THANKS</t>
  </si>
  <si>
    <t>invite valeter - TBC</t>
  </si>
  <si>
    <t>william.j.shepherd@btinternet.com</t>
  </si>
  <si>
    <t>Bill</t>
  </si>
  <si>
    <t>Shepherd</t>
  </si>
  <si>
    <t>H</t>
  </si>
  <si>
    <t>Gorny</t>
  </si>
  <si>
    <t>annelesleygorny@gmail.com</t>
  </si>
  <si>
    <t>Supra 3</t>
  </si>
  <si>
    <t>LIL 7034</t>
  </si>
  <si>
    <t>Rich</t>
  </si>
  <si>
    <t>CP02 ASP</t>
  </si>
  <si>
    <t>Malcolm</t>
  </si>
  <si>
    <t>Doherty</t>
  </si>
  <si>
    <t>nashmills@hotmail.co.uk</t>
  </si>
  <si>
    <t>Penelope</t>
  </si>
  <si>
    <t>Marshall-Kalina</t>
  </si>
  <si>
    <t>pmmars01@aol.com</t>
  </si>
  <si>
    <t>P16 ORD</t>
  </si>
  <si>
    <t>E131 DPH</t>
  </si>
  <si>
    <t>Penny</t>
  </si>
  <si>
    <t>Hicks</t>
  </si>
  <si>
    <t>pennyatpollards@f2s.com</t>
  </si>
  <si>
    <t>F1 PNY</t>
  </si>
  <si>
    <t>votsk@aol.com</t>
  </si>
  <si>
    <t>Michalis</t>
  </si>
  <si>
    <t>Votskis</t>
  </si>
  <si>
    <t>Aston</t>
  </si>
  <si>
    <t>Palmer</t>
  </si>
  <si>
    <t>UK MRO</t>
  </si>
  <si>
    <t>Suz</t>
  </si>
  <si>
    <t>Richley</t>
  </si>
  <si>
    <t>Cassell</t>
  </si>
  <si>
    <t>Charson</t>
  </si>
  <si>
    <t>Frank</t>
  </si>
  <si>
    <t>Magnet</t>
  </si>
  <si>
    <t>Cribb</t>
  </si>
  <si>
    <t>Fabrizio</t>
  </si>
  <si>
    <t>Scott</t>
  </si>
  <si>
    <t>Roberts</t>
  </si>
  <si>
    <t>Adrian</t>
  </si>
  <si>
    <t>Ramiz</t>
  </si>
  <si>
    <t>Walsh</t>
  </si>
  <si>
    <t>Elise</t>
  </si>
  <si>
    <t>McMeniamin</t>
  </si>
  <si>
    <t>Templeman</t>
  </si>
  <si>
    <t>Dews</t>
  </si>
  <si>
    <t>Emma</t>
  </si>
  <si>
    <t>Morris</t>
  </si>
  <si>
    <t>Alan</t>
  </si>
  <si>
    <t>Muhammed</t>
  </si>
  <si>
    <t>Ramage</t>
  </si>
  <si>
    <t>Large</t>
  </si>
  <si>
    <t>Spreckley</t>
  </si>
  <si>
    <t>mark.t.spreckley@lineone.net</t>
  </si>
  <si>
    <t>astonspalmer@gmail.com</t>
  </si>
  <si>
    <t>Todd</t>
  </si>
  <si>
    <t>chrisgittos@msn.com</t>
  </si>
  <si>
    <t>Gittos</t>
  </si>
  <si>
    <t>piersthorogood@btinternet.com</t>
  </si>
  <si>
    <t>Piers</t>
  </si>
  <si>
    <t>Thorogood</t>
  </si>
  <si>
    <t>robingaudiel@yahoo.com</t>
  </si>
  <si>
    <t>Gaudiel</t>
  </si>
  <si>
    <t>BF55 NZC</t>
  </si>
  <si>
    <t>Gordon</t>
  </si>
  <si>
    <t>Maytham</t>
  </si>
  <si>
    <t>gormay75@gmail.com</t>
  </si>
  <si>
    <t>chae0873@yahoo.co.uk</t>
  </si>
  <si>
    <t>W195 MJM</t>
  </si>
  <si>
    <t>Oakes</t>
  </si>
  <si>
    <t>daveoakes76@gmail.com</t>
  </si>
  <si>
    <t>Lewis</t>
  </si>
  <si>
    <t>G412 YAE</t>
  </si>
  <si>
    <t>mgm785@virginmedia.com</t>
  </si>
  <si>
    <t>Jamie</t>
  </si>
  <si>
    <t>Gear</t>
  </si>
  <si>
    <t>gear1275@icloud.com</t>
  </si>
  <si>
    <t>gaz810@hotmail.com</t>
  </si>
  <si>
    <t>GAZ 810</t>
  </si>
  <si>
    <t>Nicholas</t>
  </si>
  <si>
    <t>dbf80spm@gmail.com</t>
  </si>
  <si>
    <t>Flanagan</t>
  </si>
  <si>
    <t>ashcribb@gmail.com</t>
  </si>
  <si>
    <t>neilryanjones@hotmail.com</t>
  </si>
  <si>
    <t>Eddy</t>
  </si>
  <si>
    <t>Gutierrez</t>
  </si>
  <si>
    <t>Kal</t>
  </si>
  <si>
    <t>Biggins</t>
  </si>
  <si>
    <t>Juggins</t>
  </si>
  <si>
    <t>Rick</t>
  </si>
  <si>
    <t>O'Shae</t>
  </si>
  <si>
    <t>Nicola Bunny</t>
  </si>
  <si>
    <t>Hempstead</t>
  </si>
  <si>
    <t>Goreham</t>
  </si>
  <si>
    <t>MR2 Mk1 Club</t>
  </si>
  <si>
    <t>MR2 Owners - UK</t>
  </si>
  <si>
    <t>Gavin</t>
  </si>
  <si>
    <t>Hague</t>
  </si>
  <si>
    <t>Addy</t>
  </si>
  <si>
    <t>Barry</t>
  </si>
  <si>
    <t>Jenkins</t>
  </si>
  <si>
    <t>Wilcock</t>
  </si>
  <si>
    <t>M545 AGF</t>
  </si>
  <si>
    <t>Whitfield</t>
  </si>
  <si>
    <t>X881 XAP</t>
  </si>
  <si>
    <t>darren@darrenjuggins.com</t>
  </si>
  <si>
    <t>H15 DAJ</t>
  </si>
  <si>
    <t>Buckley</t>
  </si>
  <si>
    <t>abuckley750@gmail.com</t>
  </si>
  <si>
    <t>Lavine</t>
  </si>
  <si>
    <t>lavinejason21@gmail.com</t>
  </si>
  <si>
    <t>F213 KKJ</t>
  </si>
  <si>
    <t>Mohammad</t>
  </si>
  <si>
    <t>Shahid</t>
  </si>
  <si>
    <t>m.shahid7861@hotmail.co.uk</t>
  </si>
  <si>
    <t>kevinchurch7385@hotmail.com</t>
  </si>
  <si>
    <t>Church</t>
  </si>
  <si>
    <t>Nicola</t>
  </si>
  <si>
    <t>Evans</t>
  </si>
  <si>
    <t>dwilcock1501@yahoo.co.uk</t>
  </si>
  <si>
    <t>B66 YYM</t>
  </si>
  <si>
    <t>Aj</t>
  </si>
  <si>
    <t>Verma</t>
  </si>
  <si>
    <t>aj.verma3@gmail.com</t>
  </si>
  <si>
    <t>ali.bongo-madcap@outlook.com</t>
  </si>
  <si>
    <t>G199 NTU</t>
  </si>
  <si>
    <t>William</t>
  </si>
  <si>
    <t>william.e.martin@ntlworld.com</t>
  </si>
  <si>
    <t>GY56 YVS</t>
  </si>
  <si>
    <t>Janney</t>
  </si>
  <si>
    <t>Telling</t>
  </si>
  <si>
    <t>ben.telling1@gmail.com</t>
  </si>
  <si>
    <t>E604 GNL</t>
  </si>
  <si>
    <t>Basharat</t>
  </si>
  <si>
    <t>Bashir</t>
  </si>
  <si>
    <t>b45h@hotmail.com</t>
  </si>
  <si>
    <t>Les</t>
  </si>
  <si>
    <t>Fletcher</t>
  </si>
  <si>
    <t>alex38@sky.com</t>
  </si>
  <si>
    <t>G282 EAN</t>
  </si>
  <si>
    <t>CONCOURS</t>
  </si>
  <si>
    <t>jon.hunt@te.com</t>
  </si>
  <si>
    <t>CA51 RAM</t>
  </si>
  <si>
    <t>E370 BLG</t>
  </si>
  <si>
    <t>Barrie</t>
  </si>
  <si>
    <t>Cowland</t>
  </si>
  <si>
    <t>A11 CBC</t>
  </si>
  <si>
    <t>barrieandjoy@talktalk.net</t>
  </si>
  <si>
    <t>Lovegrove</t>
  </si>
  <si>
    <t>lotuslovegrove@hotmail.co.uk</t>
  </si>
  <si>
    <t>W687 NWG</t>
  </si>
  <si>
    <t>Mitchell</t>
  </si>
  <si>
    <t>matt.mitchell@strath.ac.uk</t>
  </si>
  <si>
    <t>Harding</t>
  </si>
  <si>
    <t>stuart.harding@hotmail.co.uk</t>
  </si>
  <si>
    <t>Rotter</t>
  </si>
  <si>
    <t>chrisrotter@btinternet.com</t>
  </si>
  <si>
    <t>F478 XAF</t>
  </si>
  <si>
    <t>Waddoups</t>
  </si>
  <si>
    <t>michaelwaddoups@gmail.com</t>
  </si>
  <si>
    <t>Mayes</t>
  </si>
  <si>
    <t>frankmayes31@gmail.com</t>
  </si>
  <si>
    <t>RX03 SXX</t>
  </si>
  <si>
    <t>G287 PKL</t>
  </si>
  <si>
    <t>Bissell</t>
  </si>
  <si>
    <t>sbbissell@gmail.com</t>
  </si>
  <si>
    <t>FY55 RSZ</t>
  </si>
  <si>
    <t>Holmes</t>
  </si>
  <si>
    <t>Wagstaff</t>
  </si>
  <si>
    <t>robert.wagstaff@icloud.com</t>
  </si>
  <si>
    <t>jacktempleman@hotmail.co.uk</t>
  </si>
  <si>
    <t>AA04 OKY</t>
  </si>
  <si>
    <t>MR02 SBB</t>
  </si>
  <si>
    <t>Y512 NAL</t>
  </si>
  <si>
    <t>neil@njharris.myzen.co.uk</t>
  </si>
  <si>
    <t>Harris</t>
  </si>
  <si>
    <t>Jeff</t>
  </si>
  <si>
    <t>Trump</t>
  </si>
  <si>
    <t>madbiker2007@yahoo.co.uk</t>
  </si>
  <si>
    <t>S525 RWC</t>
  </si>
  <si>
    <t>Taliana</t>
  </si>
  <si>
    <t>baci-007@hotmail.co.uk</t>
  </si>
  <si>
    <t>mds6463@gmail.com</t>
  </si>
  <si>
    <t>N389 XTA</t>
  </si>
  <si>
    <t>Supra 5</t>
  </si>
  <si>
    <t>Lesley</t>
  </si>
  <si>
    <t>lesleysutton33@gmail.com</t>
  </si>
  <si>
    <t>MR2</t>
  </si>
  <si>
    <t>alexmrtwo@yahoo.com</t>
  </si>
  <si>
    <t>JKZ 1333</t>
  </si>
  <si>
    <t>cdwood2010@yahoo.co.uk</t>
  </si>
  <si>
    <t>Loffman</t>
  </si>
  <si>
    <t>stephenloffman@ymail.com</t>
  </si>
  <si>
    <t>Franc</t>
  </si>
  <si>
    <t>Gregori</t>
  </si>
  <si>
    <t>francgregori@ymail.com</t>
  </si>
  <si>
    <t>LC02 EHZ</t>
  </si>
  <si>
    <t>darrenobyrne81@gmail.com</t>
  </si>
  <si>
    <t>O'Byrne</t>
  </si>
  <si>
    <t>Norton</t>
  </si>
  <si>
    <t>hnorton92@btinternet.com</t>
  </si>
  <si>
    <t>J326 ANT</t>
  </si>
  <si>
    <t>G55 PGC</t>
  </si>
  <si>
    <t>Greg</t>
  </si>
  <si>
    <t>Camilo</t>
  </si>
  <si>
    <t>Vergara</t>
  </si>
  <si>
    <t>vf141ironangel@googlemail.com</t>
  </si>
  <si>
    <t>Blackwell</t>
  </si>
  <si>
    <t>c.blackwell2@hotmail.co.uk</t>
  </si>
  <si>
    <t>Francis</t>
  </si>
  <si>
    <t>FrankMagnet@hotmail.com</t>
  </si>
  <si>
    <t>E734 JPA</t>
  </si>
  <si>
    <t>Deciantis</t>
  </si>
  <si>
    <t>leedeciantis@btinternet.com</t>
  </si>
  <si>
    <t>Cash</t>
  </si>
  <si>
    <t>cash_andrew@sky.com</t>
  </si>
  <si>
    <t>Suzanne</t>
  </si>
  <si>
    <t>suzannerichley@hotmail.co.uk</t>
  </si>
  <si>
    <t>GY56 ZUC</t>
  </si>
  <si>
    <t>LL14 VKC</t>
  </si>
  <si>
    <t>Cam</t>
  </si>
  <si>
    <t>Knighton</t>
  </si>
  <si>
    <t>camknighton@outlook.com</t>
  </si>
  <si>
    <t>originalbrain@hotmail.com</t>
  </si>
  <si>
    <t>Redman</t>
  </si>
  <si>
    <t>Shane 1</t>
  </si>
  <si>
    <t>Shane 2</t>
  </si>
  <si>
    <t>Shane 3</t>
  </si>
  <si>
    <t>tony.barrow@hotmail.co.uk</t>
  </si>
  <si>
    <t>Barrow</t>
  </si>
  <si>
    <t>Drake</t>
  </si>
  <si>
    <t>richdrake75@yahoo.co.uk</t>
  </si>
  <si>
    <t>Angus</t>
  </si>
  <si>
    <t>Cook</t>
  </si>
  <si>
    <t>anguscook8@gmail.com</t>
  </si>
  <si>
    <t>Calvin</t>
  </si>
  <si>
    <t>Heath</t>
  </si>
  <si>
    <t>heath.c1@sky.com</t>
  </si>
  <si>
    <t>M297 GCD</t>
  </si>
  <si>
    <t>ironmaidennut1988@gmail.com</t>
  </si>
  <si>
    <t>gavinjohnearnshaw@hotmail.co.uk</t>
  </si>
  <si>
    <t>K516 KNN</t>
  </si>
  <si>
    <t>FL52 FAJ</t>
  </si>
  <si>
    <t>cliff_dobson@yahoo.com</t>
  </si>
  <si>
    <t>Cliff</t>
  </si>
  <si>
    <t>Dobson</t>
  </si>
  <si>
    <t>L320 UCL</t>
  </si>
  <si>
    <t>Hallford</t>
  </si>
  <si>
    <t>quantumste@gmail.com</t>
  </si>
  <si>
    <t>S333 AMK</t>
  </si>
  <si>
    <t>Tosh</t>
  </si>
  <si>
    <t>marktosh@yahoo.co.uk</t>
  </si>
  <si>
    <t>J383 NLR</t>
  </si>
  <si>
    <t>Wilson</t>
  </si>
  <si>
    <t>andy@handyandy.me.uk</t>
  </si>
  <si>
    <t>Graham</t>
  </si>
  <si>
    <t>grahamjohncox@virginmedia.com</t>
  </si>
  <si>
    <t>G76 XVW</t>
  </si>
  <si>
    <t>Badham</t>
  </si>
  <si>
    <t>mathew_badham@sky.com</t>
  </si>
  <si>
    <t>Geary</t>
  </si>
  <si>
    <t>danielgeary40@gmail.com</t>
  </si>
  <si>
    <t>callumsingleton@icloud.com</t>
  </si>
  <si>
    <t>K880 GTO</t>
  </si>
  <si>
    <t>V584 KEU</t>
  </si>
  <si>
    <t>M956 UJH</t>
  </si>
  <si>
    <t>shaquilleduffusgordon@gmail.com</t>
  </si>
  <si>
    <t>Duffus-Gordon</t>
  </si>
  <si>
    <t>R13 WHG</t>
  </si>
  <si>
    <t>Yaris</t>
  </si>
  <si>
    <t>R13 SDG</t>
  </si>
  <si>
    <t>mike.maher@hotmail.co.uk</t>
  </si>
  <si>
    <t>Maher</t>
  </si>
  <si>
    <t>S12 VEA</t>
  </si>
  <si>
    <t>Kevin 1</t>
  </si>
  <si>
    <t>Kevin 2</t>
  </si>
  <si>
    <t>Bedford</t>
  </si>
  <si>
    <t>bedford.2010@hotmail.co.uk</t>
  </si>
  <si>
    <t>jsleigh45@gmail.com</t>
  </si>
  <si>
    <t>iphonerabbit@gmail.com</t>
  </si>
  <si>
    <t>MR2-Ben</t>
  </si>
  <si>
    <t>Toyota GB</t>
  </si>
  <si>
    <t>Listers Toyota</t>
  </si>
  <si>
    <t>Krown Rustproofing</t>
  </si>
  <si>
    <t>L540 SUF</t>
  </si>
  <si>
    <t>L191 NUD</t>
  </si>
  <si>
    <t>Garfytoo@hotmail.co.uk</t>
  </si>
  <si>
    <t>swindonmr2@googlemail.com</t>
  </si>
  <si>
    <t>Davis</t>
  </si>
  <si>
    <t>Damon Farmer</t>
  </si>
  <si>
    <t>Brad Cogan</t>
  </si>
  <si>
    <t>John Kennedy</t>
  </si>
  <si>
    <t>Tar Mac</t>
  </si>
  <si>
    <t>Ben Rowe</t>
  </si>
  <si>
    <t>Christian Verrier</t>
  </si>
  <si>
    <t>Richard Goodworth</t>
  </si>
  <si>
    <t>Shaun Dillon</t>
  </si>
  <si>
    <t>Steve Earle</t>
  </si>
  <si>
    <t>Nigel Orton</t>
  </si>
  <si>
    <t>Ben Chamberlain</t>
  </si>
  <si>
    <t>Rob Dagley</t>
  </si>
  <si>
    <t>Alex Hood</t>
  </si>
  <si>
    <t>Nick Hills</t>
  </si>
  <si>
    <t>Wayne Duncan</t>
  </si>
  <si>
    <t>Andy Wilkin</t>
  </si>
  <si>
    <t>Alex Taylor</t>
  </si>
  <si>
    <t>Clive Beales</t>
  </si>
  <si>
    <t>James Hunt</t>
  </si>
  <si>
    <t>Chris Ballard</t>
  </si>
  <si>
    <t>GK04 YHJ</t>
  </si>
  <si>
    <t>paulharrison24@googlemail.com</t>
  </si>
  <si>
    <t>H399 GGM</t>
  </si>
  <si>
    <t>jasonmarkwilson@gmail.com</t>
  </si>
  <si>
    <t>G449 CPG</t>
  </si>
  <si>
    <t>Y987 KUG</t>
  </si>
  <si>
    <t>nigelmotorsport@hotmail.co.uk</t>
  </si>
  <si>
    <t>Orton</t>
  </si>
  <si>
    <t>stephen.mossop@yahoo.co.uk</t>
  </si>
  <si>
    <t>Mossop</t>
  </si>
  <si>
    <t>B16 MBR</t>
  </si>
  <si>
    <t>autoteesuk@gmail.com</t>
  </si>
  <si>
    <t>info@krown.co.uk</t>
  </si>
  <si>
    <t>brakebitzuk@outlook.com</t>
  </si>
  <si>
    <t>daveswift@hotmail.co.uk</t>
  </si>
  <si>
    <t>sales@mr2-ben.co.uk</t>
  </si>
  <si>
    <t>mark.ivey@listers.co.uk</t>
  </si>
  <si>
    <t>Daniel.Woodward@listers.co.uk</t>
  </si>
  <si>
    <t>Caitlin.Newton@listers.co.uk</t>
  </si>
  <si>
    <t>kieran.mcnulty@listers.co.uk</t>
  </si>
  <si>
    <t>Neil@jordanfm.co.uk</t>
  </si>
  <si>
    <t>Currier</t>
  </si>
  <si>
    <t>NEWBIE</t>
  </si>
  <si>
    <t>KG02 CTU</t>
  </si>
  <si>
    <t>NO LONGER COMING</t>
  </si>
  <si>
    <t>aiden_adv@yahoo.co.uk</t>
  </si>
  <si>
    <t>Aiden</t>
  </si>
  <si>
    <t>Higgs</t>
  </si>
  <si>
    <t>Shepherdm451@aol.com</t>
  </si>
  <si>
    <t>J-Spec</t>
  </si>
  <si>
    <t>mr2roadsterrecycling@gmail.com</t>
  </si>
  <si>
    <t>mk1mr2@live.co.uk</t>
  </si>
  <si>
    <t>sales@tbdevelopments.com</t>
  </si>
  <si>
    <t>tcbtoyotaparts@hotmail.com</t>
  </si>
  <si>
    <t>sales@fensport.co.uk</t>
  </si>
  <si>
    <t>dude542@blueyonder.co.uk</t>
  </si>
  <si>
    <t>Paul@Woodsport.org</t>
  </si>
  <si>
    <t>nigelsmith490@yahoo.com</t>
  </si>
  <si>
    <t>enquiries@gt4-play.co.uk</t>
  </si>
  <si>
    <t>martinkingston60@gmail.com</t>
  </si>
  <si>
    <t>stevejohnsonupholstery@gmail.com</t>
  </si>
  <si>
    <t>pcmotorservices@outlook.com</t>
  </si>
  <si>
    <t>mail@yvsperformance.com</t>
  </si>
  <si>
    <t>mrmr2@mrmr2.com</t>
  </si>
  <si>
    <t>mrtwos@hotmail.co.uk</t>
  </si>
  <si>
    <t>Paris.Wakelen@lancasterinsurance.co.uk</t>
  </si>
  <si>
    <t>enquiry@brooks-brd.co.uk</t>
  </si>
  <si>
    <t>FD04 KMV</t>
  </si>
  <si>
    <t>gurj_maan@hotmail.com</t>
  </si>
  <si>
    <t>Gurj</t>
  </si>
  <si>
    <t>Maan</t>
  </si>
  <si>
    <t>amymtaylor@msn.com</t>
  </si>
  <si>
    <t>Amy</t>
  </si>
  <si>
    <t>F873 FUB</t>
  </si>
  <si>
    <t>josh_hind@yahoo.co.uk</t>
  </si>
  <si>
    <t>damicomartinz@gmail.com</t>
  </si>
  <si>
    <t>Damico</t>
  </si>
  <si>
    <t>damianharper@aol.com</t>
  </si>
  <si>
    <t>Damian</t>
  </si>
  <si>
    <t>Harper</t>
  </si>
  <si>
    <t>KP53 APU</t>
  </si>
  <si>
    <t>F4 KDU</t>
  </si>
  <si>
    <t>Cleland</t>
  </si>
  <si>
    <t>petercleland667@btinternet.com</t>
  </si>
  <si>
    <t>International</t>
  </si>
  <si>
    <t>info@kaxinternational.com</t>
  </si>
  <si>
    <t>Moss</t>
  </si>
  <si>
    <t>james.moss1@hotmail.co.uk</t>
  </si>
  <si>
    <t>T589 SWV</t>
  </si>
  <si>
    <t>r.dmechanic@hotmail.com</t>
  </si>
  <si>
    <t>K644 UDE</t>
  </si>
  <si>
    <t>kevin.underdown@yahoo.com</t>
  </si>
  <si>
    <t>Underdown</t>
  </si>
  <si>
    <t>R509 FCD</t>
  </si>
  <si>
    <t>Lauren</t>
  </si>
  <si>
    <t>Leach</t>
  </si>
  <si>
    <t>Gary Antony</t>
  </si>
  <si>
    <t>Charlson</t>
  </si>
  <si>
    <t>Nhecca</t>
  </si>
  <si>
    <t>Pbicakoba</t>
  </si>
  <si>
    <t>Poddy</t>
  </si>
  <si>
    <t>MT</t>
  </si>
  <si>
    <t>French</t>
  </si>
  <si>
    <t>wayne.duncan@gmail.com</t>
  </si>
  <si>
    <t>Lane</t>
  </si>
  <si>
    <t>H739 FNV</t>
  </si>
  <si>
    <t>Ivell</t>
  </si>
  <si>
    <t>barjohnivell@aol.com</t>
  </si>
  <si>
    <t>J17 VEL</t>
  </si>
  <si>
    <t>ajbeaumont@gmail.com</t>
  </si>
  <si>
    <t>Beaumont</t>
  </si>
  <si>
    <t>RG03 AYE</t>
  </si>
  <si>
    <t>patrick@roguemotorsport.com</t>
  </si>
  <si>
    <t>Other</t>
  </si>
  <si>
    <t>gwoodsford@gmail.com</t>
  </si>
  <si>
    <t>Woodsford</t>
  </si>
  <si>
    <t>M210 WHC</t>
  </si>
  <si>
    <t>Camil Sofrag</t>
  </si>
  <si>
    <t>Stuart.Billington@bourne-leisure.co.uk</t>
  </si>
  <si>
    <t>Billington</t>
  </si>
  <si>
    <t>FN03 ONH</t>
  </si>
  <si>
    <t>jimmyconnorkindon@gmail.com</t>
  </si>
  <si>
    <t>Jimmy</t>
  </si>
  <si>
    <t>Kindon</t>
  </si>
  <si>
    <t>canny_eu@yahoo.com</t>
  </si>
  <si>
    <t>Tappenden</t>
  </si>
  <si>
    <t>SJ54 WWG</t>
  </si>
  <si>
    <t>Davies</t>
  </si>
  <si>
    <t>wdaviesautodetail@gmail.com</t>
  </si>
  <si>
    <t>SK03 YDH</t>
  </si>
  <si>
    <t>J991 GAH</t>
  </si>
  <si>
    <t>jamie.englert@outlook.com</t>
  </si>
  <si>
    <t>Englert</t>
  </si>
  <si>
    <t>L832 UBR</t>
  </si>
  <si>
    <t>N540 JBY</t>
  </si>
  <si>
    <t>S40 GEX</t>
  </si>
  <si>
    <t>K8 KAX</t>
  </si>
  <si>
    <t>SMO 550P</t>
  </si>
  <si>
    <t>V132 WDA</t>
  </si>
  <si>
    <t>G580 TKR</t>
  </si>
  <si>
    <t>N21 LKP</t>
  </si>
  <si>
    <t>J651 WOA</t>
  </si>
  <si>
    <t>M777 EWM</t>
  </si>
  <si>
    <t>G22 PNE</t>
  </si>
  <si>
    <t>T20 OSP</t>
  </si>
  <si>
    <t>J383 GMP</t>
  </si>
  <si>
    <t>GAZ 2241</t>
  </si>
  <si>
    <t>PE51 ATF</t>
  </si>
  <si>
    <t>G21 ROD</t>
  </si>
  <si>
    <t>N17 BOR</t>
  </si>
  <si>
    <t>K321 DMR</t>
  </si>
  <si>
    <t>J169 TNF</t>
  </si>
  <si>
    <t>PY53 BAA</t>
  </si>
  <si>
    <t>WG05 AKJ</t>
  </si>
  <si>
    <t>Maximus</t>
  </si>
  <si>
    <t>J13 EMM</t>
  </si>
  <si>
    <t>maxichatwin@gmail.com</t>
  </si>
  <si>
    <t>GR Yaris</t>
  </si>
  <si>
    <t>Cori 2</t>
  </si>
  <si>
    <t>Kieron</t>
  </si>
  <si>
    <t>Bannard</t>
  </si>
  <si>
    <t>kieronbannard@yahoo.com</t>
  </si>
  <si>
    <t>R465 KUF</t>
  </si>
  <si>
    <t>mrmeineck@gmail.com</t>
  </si>
  <si>
    <t>Meineck</t>
  </si>
  <si>
    <t>J69 YHO</t>
  </si>
  <si>
    <t>RY02 VWC</t>
  </si>
  <si>
    <t>L484 TOY</t>
  </si>
  <si>
    <t>GP54 NKK</t>
  </si>
  <si>
    <t>GY04 NZZ</t>
  </si>
  <si>
    <t>L729 MUX</t>
  </si>
  <si>
    <t>P772 UGU</t>
  </si>
  <si>
    <t>Gallagher</t>
  </si>
  <si>
    <t>L210 WGP</t>
  </si>
  <si>
    <t>Brady</t>
  </si>
  <si>
    <t>RF05 VWS</t>
  </si>
  <si>
    <t>catfilms@yahoo.com</t>
  </si>
  <si>
    <t>McNulty</t>
  </si>
  <si>
    <t>joe@itjustdone.co.uk</t>
  </si>
  <si>
    <t>S467 EKO</t>
  </si>
  <si>
    <t>Bromwich</t>
  </si>
  <si>
    <t>alanbromwich@btinternet.com</t>
  </si>
  <si>
    <t>F465 UGM</t>
  </si>
  <si>
    <t>m.meadham@ntlworld.com</t>
  </si>
  <si>
    <t>Meadham</t>
  </si>
  <si>
    <t>RY53 PZE</t>
  </si>
  <si>
    <t>Damien</t>
  </si>
  <si>
    <t>Ashmore</t>
  </si>
  <si>
    <t>K901 FUV</t>
  </si>
  <si>
    <t>kostas11@live.co.uk</t>
  </si>
  <si>
    <t>Kostas</t>
  </si>
  <si>
    <t>Akrivos</t>
  </si>
  <si>
    <t>GR55 TXN</t>
  </si>
  <si>
    <t>Holloway</t>
  </si>
  <si>
    <t>craigholloway172@hotmail.com</t>
  </si>
  <si>
    <t>E160 NEL</t>
  </si>
  <si>
    <t>G94 CLH</t>
  </si>
  <si>
    <t>Gregory</t>
  </si>
  <si>
    <t>P346 VDL</t>
  </si>
  <si>
    <t>darren.gregory961@btinternet.com</t>
  </si>
  <si>
    <t>D525 MKP</t>
  </si>
  <si>
    <t>henryghjames@icloud.com</t>
  </si>
  <si>
    <t>M80 HGJ</t>
  </si>
  <si>
    <t>YM52 DHA</t>
  </si>
  <si>
    <t>saz100102@hotmail.com</t>
  </si>
  <si>
    <t>K421 EEP</t>
  </si>
  <si>
    <t>Jane</t>
  </si>
  <si>
    <t>David Entwistle</t>
  </si>
  <si>
    <t>ksbgt@yahoo.co.uk</t>
  </si>
  <si>
    <t>Daryl</t>
  </si>
  <si>
    <t>King</t>
  </si>
  <si>
    <t>Bird</t>
  </si>
  <si>
    <t>OAV 82W</t>
  </si>
  <si>
    <t>gordonalanbeard2@hotmail.co.uk</t>
  </si>
  <si>
    <t>Beard</t>
  </si>
  <si>
    <t>CK53 BEU</t>
  </si>
  <si>
    <t>J2 TOY</t>
  </si>
  <si>
    <t>Purple</t>
  </si>
  <si>
    <t>BMW?!</t>
  </si>
  <si>
    <t>F190 SNO</t>
  </si>
  <si>
    <t>MT05 YDE</t>
  </si>
  <si>
    <t>M410 UKM</t>
  </si>
  <si>
    <t>A19 MAJ</t>
  </si>
  <si>
    <t>Munro</t>
  </si>
  <si>
    <t>beverley.munro@googlemail.com</t>
  </si>
  <si>
    <t>E571 XYC</t>
  </si>
  <si>
    <t>OY55 ZPL</t>
  </si>
  <si>
    <t>KN03 VHH</t>
  </si>
  <si>
    <t>Hall</t>
  </si>
  <si>
    <t>connellydave03@gmail.com</t>
  </si>
  <si>
    <t>Connelly</t>
  </si>
  <si>
    <t>N833 MYG</t>
  </si>
  <si>
    <t>K21 DOM</t>
  </si>
  <si>
    <t>2 BCN / D710 DPA</t>
  </si>
  <si>
    <t>J320 AWW</t>
  </si>
  <si>
    <t>graeme@gsearle-autotrimmers.co.uk</t>
  </si>
  <si>
    <t>Searle</t>
  </si>
  <si>
    <t>henryghamer1@gmail.com</t>
  </si>
  <si>
    <t>Hamer</t>
  </si>
  <si>
    <t>F138 RFH</t>
  </si>
  <si>
    <t>G535 UPO</t>
  </si>
  <si>
    <t>bwoodhouse@clara.co.uk</t>
  </si>
  <si>
    <t>Woodhouse</t>
  </si>
  <si>
    <t>R2 BWO</t>
  </si>
  <si>
    <t>malcolmgrahamjones@yahoo.co.uk</t>
  </si>
  <si>
    <t>jackie@jackiesilver.co.uk</t>
  </si>
  <si>
    <t>FAZ 553</t>
  </si>
  <si>
    <t>J462 GMV</t>
  </si>
  <si>
    <t>L7 RYU</t>
  </si>
  <si>
    <t>zeanomuttmk2@gmail.com</t>
  </si>
  <si>
    <t>Bates</t>
  </si>
  <si>
    <t>R89 FCD</t>
  </si>
  <si>
    <t>V802 SWT</t>
  </si>
  <si>
    <t>leafs13@blueyonder.co.uk</t>
  </si>
  <si>
    <t>Newton</t>
  </si>
  <si>
    <t>FH53 HBU</t>
  </si>
  <si>
    <t>Ignacio</t>
  </si>
  <si>
    <t>Irurita</t>
  </si>
  <si>
    <t>irurita007@gmail.com</t>
  </si>
  <si>
    <t>V492 HKS</t>
  </si>
  <si>
    <t>Jean</t>
  </si>
  <si>
    <t>Mountford</t>
  </si>
  <si>
    <t>Gillett</t>
  </si>
  <si>
    <t>j.hinkinson@sky.com</t>
  </si>
  <si>
    <t>Hinkinson</t>
  </si>
  <si>
    <t>P82 TBJ</t>
  </si>
  <si>
    <t>brad.ej.stevens@gmail.com</t>
  </si>
  <si>
    <t>Stevens</t>
  </si>
  <si>
    <t>YH04 HAU</t>
  </si>
  <si>
    <t>Christian</t>
  </si>
  <si>
    <t>Kelly</t>
  </si>
  <si>
    <t>christianjkellyis@gmail.com</t>
  </si>
  <si>
    <t>MR02 TFF</t>
  </si>
  <si>
    <t>jeffh69@hotmail.com</t>
  </si>
  <si>
    <t>GT06 BAT</t>
  </si>
  <si>
    <t>R</t>
  </si>
  <si>
    <t>James 1</t>
  </si>
  <si>
    <t>evaluateandtune@talktalk.net</t>
  </si>
  <si>
    <t>AE86</t>
  </si>
  <si>
    <t>A897 RAV</t>
  </si>
  <si>
    <t>Doe</t>
  </si>
  <si>
    <t>doeboymr2@yahoo.co.uk</t>
  </si>
  <si>
    <t>DOE 80Y</t>
  </si>
  <si>
    <t>t1ncd@icloud.com</t>
  </si>
  <si>
    <t>Crocker</t>
  </si>
  <si>
    <t>crockabodge@blueyonder.co.uk</t>
  </si>
  <si>
    <t>N420 SGX</t>
  </si>
  <si>
    <t>Kev</t>
  </si>
  <si>
    <t>aquatandrep@aol.com</t>
  </si>
  <si>
    <t>Patel</t>
  </si>
  <si>
    <t>VYK 26S</t>
  </si>
  <si>
    <t>B628 YFB</t>
  </si>
  <si>
    <t>richard.holmesdcfc@gmail.com</t>
  </si>
  <si>
    <t>AO56 OCZ</t>
  </si>
  <si>
    <t>Ots</t>
  </si>
  <si>
    <t>Peeter</t>
  </si>
  <si>
    <t>peeterots61@yahoo.co.uk</t>
  </si>
  <si>
    <t>L238 JOX</t>
  </si>
  <si>
    <t>X299 FNN</t>
  </si>
  <si>
    <t>t_rashid_1@hotmail.com</t>
  </si>
  <si>
    <t>Tahir</t>
  </si>
  <si>
    <t>Rashid</t>
  </si>
  <si>
    <t>W32 NUY</t>
  </si>
  <si>
    <t>X9 XJM</t>
  </si>
  <si>
    <t>justin.read@studio-moderna-brands.com</t>
  </si>
  <si>
    <t>Read</t>
  </si>
  <si>
    <t>Y554 LHT</t>
  </si>
  <si>
    <t>Yeardley</t>
  </si>
  <si>
    <t>Pailyeardley@yahoo.co.uk</t>
  </si>
  <si>
    <t>G1 NCD</t>
  </si>
  <si>
    <t>jasonhurman@aol.com</t>
  </si>
  <si>
    <t>Hurman</t>
  </si>
  <si>
    <t>G450 EEL</t>
  </si>
  <si>
    <t>EVENT DETAILS</t>
  </si>
  <si>
    <t>MR2 Drivers' Club National Day</t>
  </si>
  <si>
    <t>Hatton Country World, CV35 8XA</t>
  </si>
  <si>
    <t>Contact: Nik Milford, nationalday@mr2dc.com 07803 001 131</t>
  </si>
  <si>
    <t>The event will take place in the field to the left of the main entrance driveway at Hatton Country World, outlined in yellow on the photo.</t>
  </si>
  <si>
    <t>YOUR DETAILS</t>
  </si>
  <si>
    <t>Company name:</t>
  </si>
  <si>
    <t>Individual contact name:</t>
  </si>
  <si>
    <t>Phone number (mobile for at the venue):</t>
  </si>
  <si>
    <t>Email address:</t>
  </si>
  <si>
    <t>Please describe briefly what you will be bringing to the venue so that we can ensure we allocate enough space for you</t>
  </si>
  <si>
    <t>(eg 8x2m trailer, 3 cars, 2x2m gazebo etc)</t>
  </si>
  <si>
    <t>I plan to arrive and set up:</t>
  </si>
  <si>
    <t>Tick one</t>
  </si>
  <si>
    <t>or</t>
  </si>
  <si>
    <r>
      <t xml:space="preserve">The venue can provide tables (c.2m long) if required.  </t>
    </r>
    <r>
      <rPr>
        <sz val="11"/>
        <color rgb="FFFF0000"/>
        <rFont val="Calibri"/>
        <family val="2"/>
        <scheme val="minor"/>
      </rPr>
      <t>Please provide _____ tables.</t>
    </r>
  </si>
  <si>
    <r>
      <t xml:space="preserve">There is a fixed fee of </t>
    </r>
    <r>
      <rPr>
        <b/>
        <u/>
        <sz val="11"/>
        <color theme="1"/>
        <rFont val="Calibri"/>
        <family val="2"/>
        <scheme val="minor"/>
      </rPr>
      <t>£25</t>
    </r>
    <r>
      <rPr>
        <sz val="11"/>
        <color theme="1"/>
        <rFont val="Calibri"/>
        <family val="2"/>
        <scheme val="minor"/>
      </rPr>
      <t xml:space="preserve"> for traders, payable in advance by PayPal or bank transfer.  Please confirm payment as follows:</t>
    </r>
  </si>
  <si>
    <r>
      <t xml:space="preserve">PLEASE COMPLETE </t>
    </r>
    <r>
      <rPr>
        <b/>
        <sz val="11"/>
        <color rgb="FFFF0000"/>
        <rFont val="Calibri"/>
        <family val="2"/>
        <scheme val="minor"/>
      </rPr>
      <t>RED</t>
    </r>
    <r>
      <rPr>
        <b/>
        <sz val="11"/>
        <color theme="1"/>
        <rFont val="Calibri"/>
        <family val="2"/>
        <scheme val="minor"/>
      </rPr>
      <t xml:space="preserve"> ITEMS AND RETURN TO NATIONALDAY@MR2DC.COM</t>
    </r>
  </si>
  <si>
    <t>Parkin</t>
  </si>
  <si>
    <t>danielparkin7tl@outlook.com</t>
  </si>
  <si>
    <t>ksawinter@gmail.com</t>
  </si>
  <si>
    <t>Winter</t>
  </si>
  <si>
    <t>spodge69@gmail.com</t>
  </si>
  <si>
    <t>Tracey</t>
  </si>
  <si>
    <t>Clarkson</t>
  </si>
  <si>
    <t>RY05 OBP</t>
  </si>
  <si>
    <t>dickieboy@virginmedia.com</t>
  </si>
  <si>
    <t>O'Shea</t>
  </si>
  <si>
    <t>NOK 816</t>
  </si>
  <si>
    <t>Guta</t>
  </si>
  <si>
    <t>danielguta93@gmail.com</t>
  </si>
  <si>
    <t>pandacarter@outlook.com</t>
  </si>
  <si>
    <t>Carter</t>
  </si>
  <si>
    <t>RO04 MLN</t>
  </si>
  <si>
    <t>N313 FLX</t>
  </si>
  <si>
    <t>X239 FGN</t>
  </si>
  <si>
    <t>b.mortell@ntlworld.com</t>
  </si>
  <si>
    <t>Brendan</t>
  </si>
  <si>
    <t>Mortell</t>
  </si>
  <si>
    <t>paulaslett@btinternet.com</t>
  </si>
  <si>
    <t>Aslett</t>
  </si>
  <si>
    <t>A20 ELS</t>
  </si>
  <si>
    <t>scottsoulby@googlemail.com</t>
  </si>
  <si>
    <t>Soulby</t>
  </si>
  <si>
    <t>M510 UKM</t>
  </si>
  <si>
    <t>S886 SVK</t>
  </si>
  <si>
    <t>Wilkinson</t>
  </si>
  <si>
    <t>keithtsang2003@yahoo.co.uk</t>
  </si>
  <si>
    <t>Tsang</t>
  </si>
  <si>
    <t>KT54 ANG</t>
  </si>
  <si>
    <t>John Appleton</t>
  </si>
  <si>
    <t>s.j.powell74@gmail.com</t>
  </si>
  <si>
    <t>Powell</t>
  </si>
  <si>
    <t>X431 HCF</t>
  </si>
  <si>
    <t>Zak</t>
  </si>
  <si>
    <t>zakcopley@btinternet.com</t>
  </si>
  <si>
    <t>russell.barrett@btinternet.com</t>
  </si>
  <si>
    <t>H115 NOG</t>
  </si>
  <si>
    <t>Jordan</t>
  </si>
  <si>
    <t>Mike@jordanfm.co.uk</t>
  </si>
  <si>
    <t>K128 PBJ</t>
  </si>
  <si>
    <t>Shires</t>
  </si>
  <si>
    <t>metroboy2009@hotmail.co.uk</t>
  </si>
  <si>
    <t>M22 BRB</t>
  </si>
  <si>
    <t>Cooke</t>
  </si>
  <si>
    <t>dunk_c@sky.com</t>
  </si>
  <si>
    <t>F155 GYJ</t>
  </si>
  <si>
    <t>Emmitt</t>
  </si>
  <si>
    <t>iwanthatone@hotmail.co.uk</t>
  </si>
  <si>
    <t>markcurtis1971@googlemail.com</t>
  </si>
  <si>
    <t>D777 MNM</t>
  </si>
  <si>
    <t>T50 NMR</t>
  </si>
  <si>
    <t>Jackie</t>
  </si>
  <si>
    <t>Burley</t>
  </si>
  <si>
    <t>Shawn</t>
  </si>
  <si>
    <t>Preece</t>
  </si>
  <si>
    <t>Smee</t>
  </si>
  <si>
    <t>Jamaine</t>
  </si>
  <si>
    <t>West</t>
  </si>
  <si>
    <t>Alex 2</t>
  </si>
  <si>
    <t>Cattle</t>
  </si>
  <si>
    <t>Clayton</t>
  </si>
  <si>
    <t>Shipp</t>
  </si>
  <si>
    <t>Branners</t>
  </si>
  <si>
    <t>R301 LPD</t>
  </si>
  <si>
    <t>K1 LHB</t>
  </si>
  <si>
    <t>L100 OHP</t>
  </si>
  <si>
    <t>L178 YNV</t>
  </si>
  <si>
    <t>K800 ADW</t>
  </si>
  <si>
    <t>L525 WGK</t>
  </si>
  <si>
    <t>P289 PYD</t>
  </si>
  <si>
    <t>XIA 211</t>
  </si>
  <si>
    <t>K68 PGO</t>
  </si>
  <si>
    <t>N528 HWP</t>
  </si>
  <si>
    <t>Egil Jones</t>
  </si>
  <si>
    <t>Diane Appleton</t>
  </si>
  <si>
    <t>H821 WWP</t>
  </si>
  <si>
    <t>Birks</t>
  </si>
  <si>
    <t>grahambirks1@gmail.com</t>
  </si>
  <si>
    <t>L33 GMA</t>
  </si>
  <si>
    <t>Browning</t>
  </si>
  <si>
    <t>JUDGES</t>
  </si>
  <si>
    <t>Graham-Jones</t>
  </si>
  <si>
    <t>CELICA</t>
  </si>
  <si>
    <t>SUPRA 3</t>
  </si>
  <si>
    <t>Prior@LIVE.CO.UK</t>
  </si>
  <si>
    <t>Camil</t>
  </si>
  <si>
    <t>Sofrag</t>
  </si>
  <si>
    <t>FL51 HSA</t>
  </si>
  <si>
    <t>G333 PVK</t>
  </si>
  <si>
    <t>T18 OVM</t>
  </si>
  <si>
    <t>modified</t>
  </si>
  <si>
    <t>concours</t>
  </si>
  <si>
    <t>show &amp; shine</t>
  </si>
  <si>
    <t>daily</t>
  </si>
  <si>
    <t>newbie</t>
  </si>
  <si>
    <t>Hamilton</t>
  </si>
  <si>
    <t>Kendall</t>
  </si>
  <si>
    <t>kendallm1959@hotmail.com</t>
  </si>
  <si>
    <t>GR55 TYT</t>
  </si>
  <si>
    <t>chris.bucknall.cb@gmail.com</t>
  </si>
  <si>
    <t>Bucknall</t>
  </si>
  <si>
    <t>Y882 JPP</t>
  </si>
  <si>
    <t>TRADE - CAMIL</t>
  </si>
  <si>
    <t>Rory</t>
  </si>
  <si>
    <t>Hodgson</t>
  </si>
  <si>
    <t>roryl96@hotmail.com</t>
  </si>
  <si>
    <t>johnedawson20@yahoo.co.uk</t>
  </si>
  <si>
    <t>S9 KSW</t>
  </si>
  <si>
    <t>adam.james.robinson@hotmail.co.uk</t>
  </si>
  <si>
    <t>Robinson</t>
  </si>
  <si>
    <t>2 BCN</t>
  </si>
  <si>
    <t>D710 DPA</t>
  </si>
  <si>
    <t>M884 SAW</t>
  </si>
  <si>
    <t>Glynn</t>
  </si>
  <si>
    <t>Guest</t>
  </si>
  <si>
    <t>PAYPAL 19/07/2021</t>
  </si>
  <si>
    <t>Chestnut Cottage, Bullington Lane, Sutton Scotney, Winchester, SO21 3LA</t>
  </si>
  <si>
    <t>Narburgh</t>
  </si>
  <si>
    <t>TRD 904</t>
  </si>
  <si>
    <t>PAYPAL 20/07/2021</t>
  </si>
  <si>
    <t>70 Carrs Meadow, Withernsea, HU19 2ER</t>
  </si>
  <si>
    <t>3 Milliner Court, Sedgefield, Stockton-on-Tees, TS21 2JF</t>
  </si>
  <si>
    <t>3 Orchard Way, Churchdwn, Gloucester, GL3 2AN</t>
  </si>
  <si>
    <t>18 Spencer Street, Skelmanthorpe, Huddersfield, HD8 9BE</t>
  </si>
  <si>
    <t>H225 PEF</t>
  </si>
  <si>
    <t>Bamford</t>
  </si>
  <si>
    <t>Sydney</t>
  </si>
  <si>
    <t>Fardell</t>
  </si>
  <si>
    <t>McLaren</t>
  </si>
  <si>
    <t>12 Winterton Close, Stamford, PE9 1FE</t>
  </si>
  <si>
    <t>andrew@andrewbrady.net</t>
  </si>
  <si>
    <t>brianjw21@hotmail.com</t>
  </si>
  <si>
    <t>M55 AHH</t>
  </si>
  <si>
    <t>beachgof@yahoo.co.uk</t>
  </si>
  <si>
    <t>ianmclaren3@aol.com</t>
  </si>
  <si>
    <t>johnfardell@tiscali.co.uk</t>
  </si>
  <si>
    <t>ADDRESS??</t>
  </si>
  <si>
    <t>kenval2011@myself.com</t>
  </si>
  <si>
    <t>T20OSP</t>
  </si>
  <si>
    <t>JPip396@aol.com</t>
  </si>
  <si>
    <t xml:space="preserve">John.Barrett@conduent.com
</t>
  </si>
  <si>
    <t>narburgh@yahoo.co.uk</t>
  </si>
  <si>
    <t>katiejlittler@gmail.com</t>
  </si>
  <si>
    <t>ntitley@macdermidautotype.com</t>
  </si>
  <si>
    <t>Astralplane666@Yahoo.co.uk</t>
  </si>
  <si>
    <t>HiAce</t>
  </si>
  <si>
    <t>Supra4</t>
  </si>
  <si>
    <t>EMAILED 21/07/2021</t>
  </si>
  <si>
    <t>DamoAshmore@gmail.com</t>
  </si>
  <si>
    <t>mark_jane_@hotmail.com</t>
  </si>
  <si>
    <t>GR Supra</t>
  </si>
  <si>
    <t>mark@beeptwo.com</t>
  </si>
  <si>
    <t>Flat 1, Chichely Heights, 2 Moy Lane, London, SE18 6AA</t>
  </si>
  <si>
    <t>PAYPAL 21/07/2021</t>
  </si>
  <si>
    <t>33 Truro Gardens, Flitwick, Bedford, MK45 1UH</t>
  </si>
  <si>
    <t>Fairview, 6 Kemp Road, Marple Bridge, Stockport, SK6 5BU</t>
  </si>
  <si>
    <t>25 Spooner Drive, Killamarsh, Sheffield, S21 1SH</t>
  </si>
  <si>
    <t>PAYPAL 22/07/2021</t>
  </si>
  <si>
    <t>EMAILED 22/07/2021</t>
  </si>
  <si>
    <t>krayhard@yahoo.co.uk</t>
  </si>
  <si>
    <t>Karanvir</t>
  </si>
  <si>
    <t>BANK 21/07/2021</t>
  </si>
  <si>
    <t>Ym52dha</t>
  </si>
  <si>
    <t>27 Palmer Road, Hertford, SG14 3LH</t>
  </si>
  <si>
    <t>PAYPAL 23/07/2021</t>
  </si>
  <si>
    <t>EMAILED 23/07/2021</t>
  </si>
  <si>
    <t>angeliki1965@gmail.com</t>
  </si>
  <si>
    <t>G718 LNP</t>
  </si>
  <si>
    <t>applplyr6@yahoo.co.uk</t>
  </si>
  <si>
    <t>PAYPAL 24/07/2021</t>
  </si>
  <si>
    <t>EMAILED 24/07/2021</t>
  </si>
  <si>
    <t>Lawrence</t>
  </si>
  <si>
    <t>Son of Jean</t>
  </si>
  <si>
    <t>G513 UFB</t>
  </si>
  <si>
    <t>jeanbrowning@talktalk.net</t>
  </si>
  <si>
    <t>BANK 27/07/2021</t>
  </si>
  <si>
    <t>EMAILED 26/07/2021</t>
  </si>
  <si>
    <t>15 Warner Road, Sheffield, S6 4FU</t>
  </si>
  <si>
    <t>PAYPAL 27/07/2021</t>
  </si>
  <si>
    <t>Paseo de Yeserias N.15 L7A, Madrid 28005, Spain</t>
  </si>
  <si>
    <t>Gillott</t>
  </si>
  <si>
    <t>15 Plessey Close, Towcester, NN12 6HY</t>
  </si>
  <si>
    <t>EMAILED 27/07/2021</t>
  </si>
  <si>
    <t>BANK 28/07/2021</t>
  </si>
  <si>
    <t>2 Five Acres Avenue, Bricket Wood, St Albans, AL2 3PY</t>
  </si>
  <si>
    <t>EMAILED 28/07/2021</t>
  </si>
  <si>
    <t>Rashdi</t>
  </si>
  <si>
    <t>PAYPAL 28/07/2021</t>
  </si>
  <si>
    <t>Supra3</t>
  </si>
  <si>
    <t>Gomes</t>
  </si>
  <si>
    <t>Flat 5, Juniper Court, Ock Street, Abingdon, OX14 5UB</t>
  </si>
  <si>
    <t>PAYPAL 29/07/2021</t>
  </si>
  <si>
    <t>MK3</t>
  </si>
  <si>
    <t xml:space="preserve"> SK03 YDH</t>
  </si>
  <si>
    <t>PAYPAL 30/07/2021</t>
  </si>
  <si>
    <t>PAYPAL 31/07/2021</t>
  </si>
  <si>
    <t>EMAILED 30/07/2021</t>
  </si>
  <si>
    <t>EMAILED 31/07/2021</t>
  </si>
  <si>
    <t>42 Boscobel Drive, Shrewsbury, SY1 3DS</t>
  </si>
  <si>
    <t>6 Gerrard Close, Cramlington, NE23 6QZ</t>
  </si>
  <si>
    <t>PAYPAL 01/08/2021</t>
  </si>
  <si>
    <t>EMAILED 01/08/2021</t>
  </si>
  <si>
    <t>46 Hazel Beck, Bingley, BD16 1LZ</t>
  </si>
  <si>
    <t>gerryswale@aol.com; chris.swale@aol.com</t>
  </si>
  <si>
    <t>WETRANSFER 01/08/2021</t>
  </si>
  <si>
    <t>30 St Anne's Drive, Coalpit Heath, Bristol, BS36 2TH.</t>
  </si>
  <si>
    <t>21 Warwick Gardens, Hinckley, LE10 1SD</t>
  </si>
  <si>
    <t>The New Vicarage, Minsterley, Shrewbury, SY5 0AA</t>
  </si>
  <si>
    <t>389 Titford Road, Oldbury, B69 4QW</t>
  </si>
  <si>
    <t>16 Ruthrieston Crescent, Aberdeen, AB10 7LD</t>
  </si>
  <si>
    <t>14 Avondale Court, Porth, CF39 9NH</t>
  </si>
  <si>
    <t>19 Evesham Close, Wellingborough, NN8 2NT</t>
  </si>
  <si>
    <t>24 Kenyon Avenue, Sale, M33 2TR</t>
  </si>
  <si>
    <t>16 Rylstone Drive, Barnoldswick, BB18 5RG</t>
  </si>
  <si>
    <t>15 Windings Road, Elmsett, Ipswich, IP7 6QE</t>
  </si>
  <si>
    <t>2 Prince Street, Earls Barton, Northampton, NN6 0LL</t>
  </si>
  <si>
    <t>2 Mayors Walk, Castleford, WF10 3QY</t>
  </si>
  <si>
    <t>31 Severn Drive, Upminster, RM14 1SW</t>
  </si>
  <si>
    <t>179 Medomsley Road, Consett, DH8 5HU</t>
  </si>
  <si>
    <t>8 Brasenose Driftway, Oxford, OX4 2QX</t>
  </si>
  <si>
    <t>12 Messingham Road, Scotter, Gainsborough, DN21 3UH</t>
  </si>
  <si>
    <t>76 Garthdee Road, Aberdeen, AB10 7AR</t>
  </si>
  <si>
    <t>152 Bosworth Drive, Birmingham, B37 5DT</t>
  </si>
  <si>
    <t>4 St Andrews Rise, Bulmer, Sudbury, CO10 7TH</t>
  </si>
  <si>
    <t>4 Hazel Gardens, Worsbrough, Barnsley, S70 4BU</t>
  </si>
  <si>
    <t>Orchard Barn, High Street, Barnburgh, Doncaster, DN5 7EP</t>
  </si>
  <si>
    <t>9 Aire Street, Cross Hills, Keighley, BD20 7RT</t>
  </si>
  <si>
    <t>24 Stoneyfields Avenue, Stoke on Trent, ST2 7JN</t>
  </si>
  <si>
    <t>Barncourt, Shotwell Mill Lane, Rothwell, Kettering, NN14 6HL</t>
  </si>
  <si>
    <t>Flat 2, Avalon Court, Cross Street, Rothwell, Kettering, NN14 6DD</t>
  </si>
  <si>
    <t>2 Broadhaven, London Road, Binfield, Bracknell, RG42 4AB</t>
  </si>
  <si>
    <t>1 Cleeve Close, Daventry, NN11 2PA</t>
  </si>
  <si>
    <t>Jody Lewis, 232 Ashford Close South, Croesyciliog, Cwmbran, NP44 2BH</t>
  </si>
  <si>
    <t>Flat 7, 1 Colinette Road, London, SW15 6QG</t>
  </si>
  <si>
    <t>Ty Onen, Coedcae Lane, Pontyclun, CF72 9HJ</t>
  </si>
  <si>
    <t>11 Albemarle Road, Swinton, Manchester, M27 5ST</t>
  </si>
  <si>
    <t>Flat 1, Town Fields, 229 Wallasey Village, Wallasey, CH45 3LG</t>
  </si>
  <si>
    <t>59 Ashley Way, Northampton, NN3 3EB</t>
  </si>
  <si>
    <t>51 St John Cole Crescent, Stanton Under Bardon, Markfield, LE67 9AE</t>
  </si>
  <si>
    <t>3 Manson Drive, Off Waterfall Lane, Cradley Heath, B64 6SD</t>
  </si>
  <si>
    <t>51 Gould Avenue West, Kidderminster, DY11 7HD</t>
  </si>
  <si>
    <t>61 Jacey Road, Shirley, Solihull, B90 3LN</t>
  </si>
  <si>
    <t>1 Aldringham Lane, Aldringham, Leiston, IP16 4WB</t>
  </si>
  <si>
    <t>12 Oldenburg Road, Corby, NN18 9BS</t>
  </si>
  <si>
    <t>18 Beechwood Park, Hemel Hempstead, HP3 0DY</t>
  </si>
  <si>
    <t>70 Bridgnorth Road, Broseley, TF12 5EH</t>
  </si>
  <si>
    <t>32 King Harry Lane, St Albans, AL3 4AU</t>
  </si>
  <si>
    <t>16 Broadacres, Carlton, Goole, DN14 9NF</t>
  </si>
  <si>
    <t>51 Normanton Road, Packington, Ashby De La Zouch, LE65 1WS</t>
  </si>
  <si>
    <t>1 Station Road, Maghull, Liverpool, L31 3DA</t>
  </si>
  <si>
    <t>Kingfishers, Church Lane, Toddington, Cheltenham, GL54 5DQ</t>
  </si>
  <si>
    <t>Yello</t>
  </si>
  <si>
    <t>Printing</t>
  </si>
  <si>
    <t>Post - UK</t>
  </si>
  <si>
    <t>Post - Spain</t>
  </si>
  <si>
    <t>PAYPAL 15/08/2021</t>
  </si>
  <si>
    <t>EMAILED 15/08/2021</t>
  </si>
  <si>
    <t>Charles</t>
  </si>
  <si>
    <t>Ray</t>
  </si>
  <si>
    <t>PAYPAL 17/08/2021</t>
  </si>
  <si>
    <t>BANK 19/08/2021</t>
  </si>
  <si>
    <t>sajjadchohan.sc@googlemail.com</t>
  </si>
  <si>
    <t>PAYPAL 19/08/2021</t>
  </si>
  <si>
    <t>EMAILED 17/08/2021</t>
  </si>
  <si>
    <t>EMAILED 19/08/2021</t>
  </si>
  <si>
    <t>Oaktree Hill Barn, Weedon Road, Church Stowe, Northampton, NN7 4TE</t>
  </si>
  <si>
    <t>32 Bridge Street, Wybunbury, Nantwich, CW5 7NE</t>
  </si>
  <si>
    <t>4 Hanchurch Manor Cottages, Hanchurch, Stoke-on-Trent, ST4 8SD</t>
  </si>
  <si>
    <t>11 Hough Road, Birmingham, B14 6HL</t>
  </si>
  <si>
    <t>31 Nevill Road, Uckfield, TN22 1PE</t>
  </si>
  <si>
    <t>b.wilkinson@swiscot.com</t>
  </si>
  <si>
    <t>?</t>
  </si>
  <si>
    <t>Sutherland</t>
  </si>
  <si>
    <t>driansutherland@hotmail.com</t>
  </si>
  <si>
    <t>H603 UNW</t>
  </si>
  <si>
    <t>Hutchinson</t>
  </si>
  <si>
    <t>jhutchison45@outlook.com</t>
  </si>
  <si>
    <t>OE03 BFP</t>
  </si>
  <si>
    <t>Drew</t>
  </si>
  <si>
    <t>drew27968@msn.com</t>
  </si>
  <si>
    <t>F715 CCL</t>
  </si>
  <si>
    <t>McLaughlan</t>
  </si>
  <si>
    <t>philipmclaughlan@outlook.com</t>
  </si>
  <si>
    <t>Reeves</t>
  </si>
  <si>
    <t>trevor1727@gmail.com</t>
  </si>
  <si>
    <t>L55 TMW</t>
  </si>
  <si>
    <t>keljon@me.com</t>
  </si>
  <si>
    <t>GRMN YARIS</t>
  </si>
  <si>
    <t>Jody</t>
  </si>
  <si>
    <t>TF127</t>
  </si>
  <si>
    <t>Charles Sajjad</t>
  </si>
  <si>
    <t>Chohan</t>
  </si>
  <si>
    <t>S&amp;S</t>
  </si>
  <si>
    <t>GR YARIS</t>
  </si>
  <si>
    <t>Callie</t>
  </si>
  <si>
    <t>Claire</t>
  </si>
  <si>
    <t>clairewarbrick@googlemail.com</t>
  </si>
  <si>
    <t>FP02 VPE</t>
  </si>
  <si>
    <t>mal_bath@yahoo.co.uk</t>
  </si>
  <si>
    <t>Coles</t>
  </si>
  <si>
    <t>garycoles1958@gmail.com</t>
  </si>
  <si>
    <t>Osborn</t>
  </si>
  <si>
    <t>steveearle86@gmail.com</t>
  </si>
  <si>
    <t>Earle</t>
  </si>
  <si>
    <t>Samuel</t>
  </si>
  <si>
    <t>Shotton</t>
  </si>
  <si>
    <t>shottonsamuel@gmail.com</t>
  </si>
  <si>
    <t>stubil39@gmail.com</t>
  </si>
  <si>
    <t>berniesmith11a@yahoo.co.uk</t>
  </si>
  <si>
    <t>tfmorton@hotmail.com</t>
  </si>
  <si>
    <t>OY13 MMX</t>
  </si>
  <si>
    <t>MR51 FLY</t>
  </si>
  <si>
    <t>Hailes</t>
  </si>
  <si>
    <t>KO 06 LZT</t>
  </si>
  <si>
    <t>DE53 DVL</t>
  </si>
  <si>
    <t>W882 RJM</t>
  </si>
  <si>
    <t>YE06 WFH</t>
  </si>
  <si>
    <t>T353 GTH</t>
  </si>
  <si>
    <t>Beige</t>
  </si>
  <si>
    <t>E4 RVL</t>
  </si>
  <si>
    <t>HJ54 HFG</t>
  </si>
  <si>
    <t>MRZ 199</t>
  </si>
  <si>
    <t>Ellie</t>
  </si>
  <si>
    <t>Talks</t>
  </si>
  <si>
    <t>elliejanetalks@icloud.com</t>
  </si>
  <si>
    <t>Whiles</t>
  </si>
  <si>
    <t>aaronwhiles@hotmail.co.uk</t>
  </si>
  <si>
    <t>Mick</t>
  </si>
  <si>
    <t>P404 TWK</t>
  </si>
  <si>
    <t>H128 YYX</t>
  </si>
  <si>
    <t>H622 VAH</t>
  </si>
  <si>
    <t>H221 GHJ</t>
  </si>
  <si>
    <t>V956 HEU</t>
  </si>
  <si>
    <t>J26 AJW</t>
  </si>
  <si>
    <t>D296 NVM</t>
  </si>
  <si>
    <t>GR17 YAR</t>
  </si>
  <si>
    <t>MF55 XEY</t>
  </si>
  <si>
    <t>mech1@gmx.com</t>
  </si>
  <si>
    <t>Newman</t>
  </si>
  <si>
    <t>Dom</t>
  </si>
  <si>
    <t>Tasman</t>
  </si>
  <si>
    <t>G76 YAE</t>
  </si>
  <si>
    <t>Rainsford</t>
  </si>
  <si>
    <t>hammer70@hotmail.co.uk</t>
  </si>
  <si>
    <t>A5 CBF</t>
  </si>
  <si>
    <t>D228 VAP</t>
  </si>
  <si>
    <t>bennewman981@gmail.com</t>
  </si>
  <si>
    <t>H199 FKM</t>
  </si>
  <si>
    <t>X2 WOX</t>
  </si>
  <si>
    <t>southwestroadsters@gmail.com</t>
  </si>
  <si>
    <t>ask toilets</t>
  </si>
  <si>
    <t>Ask Nigel if he's doing Yakushi &amp; wants any advertising space</t>
  </si>
  <si>
    <t>dave.hall@mr2dc.com</t>
  </si>
  <si>
    <t>C14 SDH</t>
  </si>
  <si>
    <t>Ann</t>
  </si>
  <si>
    <t>Campbell</t>
  </si>
  <si>
    <t>ann.campbell.general@outlook.com</t>
  </si>
  <si>
    <t>F210 RBM</t>
  </si>
  <si>
    <t>Glyn</t>
  </si>
  <si>
    <t>Stephens</t>
  </si>
  <si>
    <t>McAdam</t>
  </si>
  <si>
    <t>Vader</t>
  </si>
  <si>
    <t>Aqueeb</t>
  </si>
  <si>
    <t>Mark.Stephens@snapon.com</t>
  </si>
  <si>
    <t>mlmcadam94@gmail.com</t>
  </si>
  <si>
    <t>aqeeb.ali@hotmail.com</t>
  </si>
  <si>
    <t>D81 LFX</t>
  </si>
  <si>
    <t>thomas_vader@hotmail.com</t>
  </si>
  <si>
    <t>DUTCH</t>
  </si>
  <si>
    <t>james.miller073@googlemail.com</t>
  </si>
  <si>
    <t>V80 MPS</t>
  </si>
  <si>
    <t>Lynda/Mike</t>
  </si>
  <si>
    <t>kristiankolb12@gmail.com</t>
  </si>
  <si>
    <t>Kristian</t>
  </si>
  <si>
    <t>Kolb</t>
  </si>
  <si>
    <t>TIG 9835</t>
  </si>
  <si>
    <t>L842 NRC</t>
  </si>
  <si>
    <t>charlierbrigden@gmail.com</t>
  </si>
  <si>
    <t>Brigden</t>
  </si>
  <si>
    <t>D627 OOP</t>
  </si>
  <si>
    <t>nathaniel.stewart@gmail.com</t>
  </si>
  <si>
    <t>Nathaniel</t>
  </si>
  <si>
    <t>Stewart</t>
  </si>
  <si>
    <t>LJ51 ONL</t>
  </si>
  <si>
    <t>GU51 HCK</t>
  </si>
  <si>
    <t>kevinor61@googlemail.com</t>
  </si>
  <si>
    <t>Rees</t>
  </si>
  <si>
    <t>FM02 EHY</t>
  </si>
  <si>
    <t>RO02 WYL</t>
  </si>
  <si>
    <t>Derbisz</t>
  </si>
  <si>
    <t>derbisz009@gmail.com</t>
  </si>
  <si>
    <t>J815 CDT</t>
  </si>
  <si>
    <t>G309 VMC</t>
  </si>
  <si>
    <t>ale.chevrier@gmail.com</t>
  </si>
  <si>
    <t>Alexis</t>
  </si>
  <si>
    <t>Chevrier</t>
  </si>
  <si>
    <t>lizzylibra83@gmail.com</t>
  </si>
  <si>
    <t>Mel</t>
  </si>
  <si>
    <t>M77 BEE</t>
  </si>
  <si>
    <t>tomcoveney34@gmail.com</t>
  </si>
  <si>
    <t>Coveney</t>
  </si>
  <si>
    <t>K467 VKO</t>
  </si>
  <si>
    <t>E2 JPC</t>
  </si>
  <si>
    <t>MJ51 NUF</t>
  </si>
  <si>
    <t>Lorio</t>
  </si>
  <si>
    <t>jflorio505@gmail.com</t>
  </si>
  <si>
    <t>junior.morrison6@icloud.com</t>
  </si>
  <si>
    <t>Junior</t>
  </si>
  <si>
    <t>Morrison</t>
  </si>
  <si>
    <t>James (Frank Magnet)</t>
  </si>
  <si>
    <t>joannerana@hotmail.co.uk</t>
  </si>
  <si>
    <t>Nitmal</t>
  </si>
  <si>
    <t>Rana</t>
  </si>
  <si>
    <t>L921 OEO</t>
  </si>
  <si>
    <t>djandcoby@googlemail.com</t>
  </si>
  <si>
    <t>K24 DJE</t>
  </si>
  <si>
    <t>KJ03 VAD</t>
  </si>
  <si>
    <t>janehelenmary@sky.com</t>
  </si>
  <si>
    <t>Mary</t>
  </si>
  <si>
    <t>M826 UUM</t>
  </si>
  <si>
    <t>Nell</t>
  </si>
  <si>
    <t>elliottnell@ymail.com</t>
  </si>
  <si>
    <t>K416 SLY</t>
  </si>
  <si>
    <t>vibe_z@msn.com</t>
  </si>
  <si>
    <t>reecerenshaw22@hotmail.com</t>
  </si>
  <si>
    <t>Renshaw</t>
  </si>
  <si>
    <t>Arnachellum-Owen</t>
  </si>
  <si>
    <t>stephenhartley11@gmail.com</t>
  </si>
  <si>
    <t>lewis@lewiscraik.co.uk</t>
  </si>
  <si>
    <t>Craik</t>
  </si>
  <si>
    <t>Masse</t>
  </si>
  <si>
    <t>rymasse44@gmail.com</t>
  </si>
  <si>
    <t>H10 LRC</t>
  </si>
  <si>
    <t>F18 RER</t>
  </si>
  <si>
    <t>Haider</t>
  </si>
  <si>
    <t>haiderhussain_24@hotmail.co.uk</t>
  </si>
  <si>
    <t>jacquelinejephcote1971@gmail.com</t>
  </si>
  <si>
    <t>Jephcote</t>
  </si>
  <si>
    <t>darrenditzel@ymail.com</t>
  </si>
  <si>
    <t>Ditzel</t>
  </si>
  <si>
    <t>KF05 THK</t>
  </si>
  <si>
    <t>M968 EBJ</t>
  </si>
  <si>
    <t>wet_in_wales@me.com</t>
  </si>
  <si>
    <t>parrjohn@hotmail.com</t>
  </si>
  <si>
    <t>Parr</t>
  </si>
  <si>
    <t>E866 VJW</t>
  </si>
  <si>
    <t>G470 TKX</t>
  </si>
  <si>
    <t>asifsheikh544@hotmail.com</t>
  </si>
  <si>
    <t>Asif</t>
  </si>
  <si>
    <t>Sheikh</t>
  </si>
  <si>
    <t>FA52 UAK</t>
  </si>
  <si>
    <t>M346 SWP</t>
  </si>
  <si>
    <t>MM05 GXB</t>
  </si>
  <si>
    <t>K777 RRR / N582 PFB</t>
  </si>
  <si>
    <t>White / Black</t>
  </si>
  <si>
    <t>Ayman</t>
  </si>
  <si>
    <t>Elkady</t>
  </si>
  <si>
    <t>aymanel_kady@hotmail.com</t>
  </si>
  <si>
    <t>paullee1973@hotmail.com</t>
  </si>
  <si>
    <t>K875 CBA</t>
  </si>
  <si>
    <t>TRADE</t>
  </si>
  <si>
    <t>H15 JNR</t>
  </si>
  <si>
    <t>hello@pixelbarnstudios.co.uk</t>
  </si>
  <si>
    <t>James 2</t>
  </si>
  <si>
    <t>James 3</t>
  </si>
  <si>
    <t>stefbird93@gmail.com</t>
  </si>
  <si>
    <t>Stef</t>
  </si>
  <si>
    <t>Simbar1961@talktalk.net</t>
  </si>
  <si>
    <t>D821 THR</t>
  </si>
  <si>
    <t>D793 DDR</t>
  </si>
  <si>
    <t>trobertson053@gmail.com</t>
  </si>
  <si>
    <t>Robertson</t>
  </si>
  <si>
    <t>GP51 GXX</t>
  </si>
  <si>
    <t>rrosst@yahoo.co.uk</t>
  </si>
  <si>
    <t>Thomson</t>
  </si>
  <si>
    <t>NY06 WGE</t>
  </si>
  <si>
    <t>andy_ayres@hotmail.com</t>
  </si>
  <si>
    <t>Ayres</t>
  </si>
  <si>
    <t>S844 RND</t>
  </si>
  <si>
    <t>bikerboyz1975@gmail.com</t>
  </si>
  <si>
    <t>Sherwin</t>
  </si>
  <si>
    <t>S888 ANS</t>
  </si>
  <si>
    <t>K388 WPA</t>
  </si>
  <si>
    <t>dfurber88@outlook.com</t>
  </si>
  <si>
    <t>Furber</t>
  </si>
  <si>
    <t>M22 HOT</t>
  </si>
  <si>
    <t>SM66 LTE</t>
  </si>
  <si>
    <t>MR02 EMB</t>
  </si>
  <si>
    <t>TUI 8028</t>
  </si>
  <si>
    <t>R48 RBD</t>
  </si>
  <si>
    <t>DA03 HRP</t>
  </si>
  <si>
    <t>Y836 UBJ</t>
  </si>
  <si>
    <t>D</t>
  </si>
  <si>
    <t>MrTwo</t>
  </si>
  <si>
    <t>RK03 SXX</t>
  </si>
  <si>
    <t>Gordon 1</t>
  </si>
  <si>
    <t>Gordon 2</t>
  </si>
  <si>
    <t>Gordon 3</t>
  </si>
  <si>
    <t>FFZ933</t>
  </si>
  <si>
    <t>FFZ433</t>
  </si>
  <si>
    <t>FFZ588</t>
  </si>
  <si>
    <t>M853 NEL</t>
  </si>
  <si>
    <t>HiLux Surf</t>
  </si>
  <si>
    <t>Shaq</t>
  </si>
  <si>
    <t>Beveryley</t>
  </si>
  <si>
    <t>GL52 UZP</t>
  </si>
  <si>
    <t>W204 UMO</t>
  </si>
  <si>
    <t>X439 EAL</t>
  </si>
  <si>
    <t>Joe 1</t>
  </si>
  <si>
    <t>Joe 2</t>
  </si>
  <si>
    <t>E466 DPK</t>
  </si>
  <si>
    <t>SIW 6245</t>
  </si>
  <si>
    <t>Duncan 1</t>
  </si>
  <si>
    <t>Duncan 2</t>
  </si>
  <si>
    <t>M123 TWO</t>
  </si>
  <si>
    <t>club</t>
  </si>
  <si>
    <t>Marrow</t>
  </si>
  <si>
    <t>benmarrow@icloud.com</t>
  </si>
  <si>
    <t>Marlow</t>
  </si>
  <si>
    <t>sammarlowdesign@gmail.com</t>
  </si>
  <si>
    <t>FORD?????</t>
  </si>
  <si>
    <t>Corolla</t>
  </si>
  <si>
    <t>K2 PCU</t>
  </si>
  <si>
    <t>BK67 OYS</t>
  </si>
  <si>
    <t>VO51TGY</t>
  </si>
  <si>
    <t>C486SPE</t>
  </si>
  <si>
    <t>flawlessfittedfurniture@gmail.com</t>
  </si>
  <si>
    <t>Plows</t>
  </si>
  <si>
    <t>P81 EJW</t>
  </si>
  <si>
    <t>Jeff 1</t>
  </si>
  <si>
    <t>Jeff 2</t>
  </si>
  <si>
    <t>FL51 HXE</t>
  </si>
  <si>
    <t>Jonny 1</t>
  </si>
  <si>
    <t>Jonny 2</t>
  </si>
  <si>
    <t>RN02 KKG</t>
  </si>
  <si>
    <t>FACEBOOK</t>
  </si>
  <si>
    <t>S18 RSG</t>
  </si>
  <si>
    <t>M97 TOG</t>
  </si>
  <si>
    <t>L440 JKN</t>
  </si>
  <si>
    <t>L401 PRF</t>
  </si>
  <si>
    <t>Matthew 1</t>
  </si>
  <si>
    <t>Matthew 2</t>
  </si>
  <si>
    <t>YARIS</t>
  </si>
  <si>
    <t>Conrad 1</t>
  </si>
  <si>
    <t>Conrad 2</t>
  </si>
  <si>
    <t>W914 OAG</t>
  </si>
  <si>
    <t>GP02 FTU</t>
  </si>
  <si>
    <t>Slaven</t>
  </si>
  <si>
    <t>chrisslavensnr@gmail.com</t>
  </si>
  <si>
    <t>RA04 CWV</t>
  </si>
  <si>
    <t>james.kegs.keegan@ntlworld.com</t>
  </si>
  <si>
    <t>philward.it@gmail.com</t>
  </si>
  <si>
    <t>Noakes</t>
  </si>
  <si>
    <t>iane2noa@gmail.com</t>
  </si>
  <si>
    <t>Bourne</t>
  </si>
  <si>
    <t>stevenadambourne@icloud.com</t>
  </si>
  <si>
    <t>M331 VGR</t>
  </si>
  <si>
    <t>Cronin</t>
  </si>
  <si>
    <t>chriscronin.berg@gmail.com</t>
  </si>
  <si>
    <t>K851 LMM</t>
  </si>
  <si>
    <t>YH16 JYZ</t>
  </si>
  <si>
    <t>Lorcan</t>
  </si>
  <si>
    <t>lorcan.smith@yahoo.com</t>
  </si>
  <si>
    <t>Bannocks</t>
  </si>
  <si>
    <t>goldenvtr@gmail.com</t>
  </si>
  <si>
    <t>danhunt1324@gmail.com</t>
  </si>
  <si>
    <t>CU05 OYY</t>
  </si>
  <si>
    <t>Tayub</t>
  </si>
  <si>
    <t>Sutan</t>
  </si>
  <si>
    <t>Foehammer786117@hotmail.co.uk</t>
  </si>
  <si>
    <t>GP02 FUH</t>
  </si>
  <si>
    <t>stuartcook_01@outlook.com</t>
  </si>
  <si>
    <t>P648 FXG</t>
  </si>
  <si>
    <t>X464 GGS</t>
  </si>
  <si>
    <t>FG03 OGR</t>
  </si>
  <si>
    <t>L124 GYH</t>
  </si>
  <si>
    <t>Y197MAP</t>
  </si>
  <si>
    <t>Simon@ocsservices.co.uk</t>
  </si>
  <si>
    <t>IUI2658</t>
  </si>
  <si>
    <t>Predrag</t>
  </si>
  <si>
    <t>Jeremic</t>
  </si>
  <si>
    <t>predrag2010@live.co.uk</t>
  </si>
  <si>
    <t>Travis</t>
  </si>
  <si>
    <t>Folkes</t>
  </si>
  <si>
    <t>Glen</t>
  </si>
  <si>
    <t>Galbraith</t>
  </si>
  <si>
    <t>Adrian 1</t>
  </si>
  <si>
    <t>Adrian 2</t>
  </si>
  <si>
    <t>travfolkes@hotmail.com</t>
  </si>
  <si>
    <t>J89 VTF</t>
  </si>
  <si>
    <t>therevg69@gmail.com</t>
  </si>
  <si>
    <t>Tammy</t>
  </si>
  <si>
    <t>GP06HGK</t>
  </si>
  <si>
    <t>K586 EJH</t>
  </si>
  <si>
    <t>F441 RJF</t>
  </si>
  <si>
    <t>Moore</t>
  </si>
  <si>
    <t>jonnymozz@hotmail.co.uk</t>
  </si>
  <si>
    <t>G288 BPB</t>
  </si>
  <si>
    <t>Dagley</t>
  </si>
  <si>
    <t>rob.dagley@icloud.com</t>
  </si>
  <si>
    <t>Boy</t>
  </si>
  <si>
    <t>gbates452@googlemail.com</t>
  </si>
  <si>
    <t>GY04 GCK</t>
  </si>
  <si>
    <t>Becky</t>
  </si>
  <si>
    <t>Halpin</t>
  </si>
  <si>
    <t>beckhalpin2083@outlook.com</t>
  </si>
  <si>
    <t>R202 ECD</t>
  </si>
  <si>
    <t>Just visiting?</t>
  </si>
  <si>
    <t>Aqeeb</t>
  </si>
  <si>
    <t>sajidkhanpathan@hotmail.co.uk</t>
  </si>
  <si>
    <t>Sajid</t>
  </si>
  <si>
    <t>Pathan</t>
  </si>
  <si>
    <t>F555 XVP / MRZ 355</t>
  </si>
  <si>
    <t>Townsend</t>
  </si>
  <si>
    <t>simontownsend139@gmail.com</t>
  </si>
  <si>
    <t>CX05 ENE</t>
  </si>
  <si>
    <t>dpathurley@hotmail.com</t>
  </si>
  <si>
    <t>Thurley</t>
  </si>
  <si>
    <t>D611 XFV</t>
  </si>
  <si>
    <t>azhar_gulamali@hotmail.com</t>
  </si>
  <si>
    <t>Azhar</t>
  </si>
  <si>
    <t>Gulamali</t>
  </si>
  <si>
    <t>YP55 VXS</t>
  </si>
  <si>
    <t>BM03 TEL</t>
  </si>
  <si>
    <t>Cordona</t>
  </si>
  <si>
    <t>robshipp@ntlworld.com</t>
  </si>
  <si>
    <t>J620 JRG</t>
  </si>
  <si>
    <t>jmbarrett97@aol.co.uk</t>
  </si>
  <si>
    <t>F306 TPR</t>
  </si>
  <si>
    <t>Justin</t>
  </si>
  <si>
    <t>skt2020@hotmail.com</t>
  </si>
  <si>
    <t>GV06 MFY</t>
  </si>
  <si>
    <t>Webb</t>
  </si>
  <si>
    <t>mattwebb77@hotmail.co.uk</t>
  </si>
  <si>
    <t>molly.napierdoyle@hotmail.co.uk</t>
  </si>
  <si>
    <t>Molly</t>
  </si>
  <si>
    <t>Doyle</t>
  </si>
  <si>
    <t>NV53 ULN</t>
  </si>
  <si>
    <t>Larry</t>
  </si>
  <si>
    <t>Freeman</t>
  </si>
  <si>
    <t>larry.freeman@outlook.com</t>
  </si>
  <si>
    <t>GD04 YOK</t>
  </si>
  <si>
    <t>Cliff 1</t>
  </si>
  <si>
    <t>Cliff 2</t>
  </si>
  <si>
    <t>KJ53 MMK</t>
  </si>
  <si>
    <t>Ellis-Taylor</t>
  </si>
  <si>
    <t>markellistaylor@icloud.com</t>
  </si>
  <si>
    <t>H468 ECK</t>
  </si>
  <si>
    <t>Hodgetts</t>
  </si>
  <si>
    <t>david86hodgetts@outlook.com</t>
  </si>
  <si>
    <t>McCartney</t>
  </si>
  <si>
    <t>andrew.mccartney@live.co.uk</t>
  </si>
  <si>
    <t>N525 EEY</t>
  </si>
  <si>
    <t>joshuasmith146@gmail.com</t>
  </si>
  <si>
    <t>N501 OGC</t>
  </si>
  <si>
    <t>Cole</t>
  </si>
  <si>
    <t>coleymr2@gmail.com</t>
  </si>
  <si>
    <t>P2 WJS</t>
  </si>
  <si>
    <t>toyotamr214@yahoo.co.uk</t>
  </si>
  <si>
    <t>Fox</t>
  </si>
  <si>
    <t>jeff.fox3@icloud.com</t>
  </si>
  <si>
    <t>Takacs</t>
  </si>
  <si>
    <t>michaeltakacs16@gmail.com</t>
  </si>
  <si>
    <t>J78 DKS</t>
  </si>
  <si>
    <t>Caroline</t>
  </si>
  <si>
    <t>Mann</t>
  </si>
  <si>
    <t>carolinelouisa2008@yahoo.co.uk</t>
  </si>
  <si>
    <t>N87 RPL</t>
  </si>
  <si>
    <t>J3 EFX</t>
  </si>
  <si>
    <t>gallagherlewis4@gmail.com</t>
  </si>
  <si>
    <t>F948 LTA</t>
  </si>
  <si>
    <t>Crawford (Cheez Slice)</t>
  </si>
  <si>
    <t>G166 WPN</t>
  </si>
  <si>
    <t>mr2shane@yahoo.co.uk</t>
  </si>
  <si>
    <t>J623 GAH</t>
  </si>
  <si>
    <t>Shane</t>
  </si>
  <si>
    <t>Mansbridge</t>
  </si>
  <si>
    <t>nathan.crawford@talktalk.net</t>
  </si>
  <si>
    <t>G400 PKN</t>
  </si>
  <si>
    <t>rob.towner87@gmail.com</t>
  </si>
  <si>
    <t>Towner</t>
  </si>
  <si>
    <t>D546 YCF</t>
  </si>
  <si>
    <t>retromastersuk@gmail.com</t>
  </si>
  <si>
    <t>Kerry 1</t>
  </si>
  <si>
    <t>Kerry 2</t>
  </si>
  <si>
    <t>Kerry 3</t>
  </si>
  <si>
    <t>Kerry 4</t>
  </si>
  <si>
    <t>Kerry 5</t>
  </si>
  <si>
    <t>Kerry 6</t>
  </si>
  <si>
    <t>trxmcd@gmail.com</t>
  </si>
  <si>
    <t>McDermott</t>
  </si>
  <si>
    <t>T4 TRX</t>
  </si>
  <si>
    <t>Spendlove</t>
  </si>
  <si>
    <t>jason.spendlove@sky.com</t>
  </si>
  <si>
    <t>G277 CPG</t>
  </si>
  <si>
    <t>jaycej01@gmail.com</t>
  </si>
  <si>
    <t>H580 XGH</t>
  </si>
  <si>
    <t>Lukasz</t>
  </si>
  <si>
    <t>Aleksandrzak</t>
  </si>
  <si>
    <t>l.aleksandrzak2000@gmail.com</t>
  </si>
  <si>
    <t>N791 XKJ</t>
  </si>
  <si>
    <t>Llewellyn</t>
  </si>
  <si>
    <t>david@llewellyn13.plus.com</t>
  </si>
  <si>
    <t>DL02 TAF</t>
  </si>
  <si>
    <t>V412 SAT</t>
  </si>
  <si>
    <t>Patmore</t>
  </si>
  <si>
    <t>gavinpatmore@gmail.com</t>
  </si>
  <si>
    <t>V887 JCE</t>
  </si>
  <si>
    <t>X602 UGC - Mk3</t>
  </si>
  <si>
    <t>M24 JCA - Mk3</t>
  </si>
  <si>
    <t>GD51 LGN - Mk3</t>
  </si>
  <si>
    <t>K516 KNN - Mk2</t>
  </si>
  <si>
    <t>J815 CDT - Mk2</t>
  </si>
  <si>
    <t>E2 JPC - Mk2</t>
  </si>
  <si>
    <t>G282 EAN - Mk1</t>
  </si>
  <si>
    <t>K2 PCU - Mk2</t>
  </si>
  <si>
    <t>Matthew 3</t>
  </si>
  <si>
    <t>Bryan</t>
  </si>
  <si>
    <t>P20 MRT</t>
  </si>
  <si>
    <t>kev_turner@btinternet.com</t>
  </si>
  <si>
    <t>V17 TRD</t>
  </si>
  <si>
    <t>T33 MFK</t>
  </si>
  <si>
    <t>cobra427sc@talktalk.net</t>
  </si>
  <si>
    <t>C229 VNX</t>
  </si>
  <si>
    <t>KO06 LTZ</t>
  </si>
  <si>
    <t xml:space="preserve">BF55 NZC - Mk3 </t>
  </si>
  <si>
    <t>Y114 ATR - Mk3</t>
  </si>
  <si>
    <t>J6 SDO - Mk2</t>
  </si>
  <si>
    <t>E4 RVL - Mk1</t>
  </si>
  <si>
    <t>S&amp;S / NEWBIE</t>
  </si>
  <si>
    <t>S&amp;S / MODIFIED</t>
  </si>
  <si>
    <t>spyderlee@hotmail.com</t>
  </si>
  <si>
    <t>Willshaw</t>
  </si>
  <si>
    <t>V20 GTT</t>
  </si>
  <si>
    <t>H468 ECK - Mk2</t>
  </si>
  <si>
    <t>F733 TNR</t>
  </si>
  <si>
    <t>V956 HEU - Mk2</t>
  </si>
  <si>
    <t>simonwillshaw@aol.co.uk</t>
  </si>
  <si>
    <t>K586 EJH - Mk2</t>
  </si>
  <si>
    <t>F441 RJF - Mk1</t>
  </si>
  <si>
    <t>BF53 YAD - Mk3</t>
  </si>
  <si>
    <t>MIke</t>
  </si>
  <si>
    <t>Jonathancolling@outlook.com</t>
  </si>
  <si>
    <t>Crown</t>
  </si>
  <si>
    <t>Jonathan</t>
  </si>
  <si>
    <t>Colling</t>
  </si>
  <si>
    <t>PY60 VZD</t>
  </si>
  <si>
    <t>dyvette2001@gmail.com</t>
  </si>
  <si>
    <t>Yvette</t>
  </si>
  <si>
    <t>Duchossoy</t>
  </si>
  <si>
    <t>P684 YBO</t>
  </si>
  <si>
    <t>P684 YBO - Mk2</t>
  </si>
  <si>
    <t>Shafer</t>
  </si>
  <si>
    <t>dpike2000@icloud.com</t>
  </si>
  <si>
    <t>john.shafer.js@gmail.com</t>
  </si>
  <si>
    <t>N962 MHT</t>
  </si>
  <si>
    <t>V349 EUF</t>
  </si>
  <si>
    <t>EDDY GUTTIEREZ</t>
  </si>
  <si>
    <t>Y882 JPP / NV53 ULN</t>
  </si>
  <si>
    <t>EDDY GUTTIEREZ - DO NOT ALLOW IN</t>
  </si>
  <si>
    <t>C775 RRB</t>
  </si>
  <si>
    <t>steven.dobson75@yahoo.co.uk</t>
  </si>
  <si>
    <t>Dunnett</t>
  </si>
  <si>
    <t>thedunnettsofdymock@gmail.com</t>
  </si>
  <si>
    <t>FL02 UAD</t>
  </si>
  <si>
    <t>Becca</t>
  </si>
  <si>
    <t>Shipton</t>
  </si>
  <si>
    <t>rebeccashipton@hotmail.com</t>
  </si>
  <si>
    <t>X658 DBB</t>
  </si>
  <si>
    <t>T2 KVP</t>
  </si>
  <si>
    <t xml:space="preserve"> J442 JKP / D6 UTA</t>
  </si>
  <si>
    <t>RK22 YRS</t>
  </si>
  <si>
    <t>steven2pearce@btinternet.com</t>
  </si>
  <si>
    <t>iainfdallas@googlemail.com</t>
  </si>
  <si>
    <t>Dallas</t>
  </si>
  <si>
    <t>Iain 1</t>
  </si>
  <si>
    <t>Iain 2</t>
  </si>
  <si>
    <t>FM03 CDZ</t>
  </si>
  <si>
    <t>EK51 YFB</t>
  </si>
  <si>
    <t>N355 NHT - Mk2</t>
  </si>
  <si>
    <t>W882 RJM - Mk3</t>
  </si>
  <si>
    <t>alex.large@btconnect.com</t>
  </si>
  <si>
    <t>R723CMY</t>
  </si>
  <si>
    <t>n-amin@hotmail.co.uk</t>
  </si>
  <si>
    <t>Nurul</t>
  </si>
  <si>
    <t>Amin</t>
  </si>
  <si>
    <t>J923 WVN</t>
  </si>
  <si>
    <t>Capstick</t>
  </si>
  <si>
    <t>joshuacapstick@outlook.com</t>
  </si>
  <si>
    <t>S291 KAM</t>
  </si>
  <si>
    <t>TIN CD</t>
  </si>
  <si>
    <t>Verrier</t>
  </si>
  <si>
    <t>C109 CKJ</t>
  </si>
  <si>
    <t>christianverrier@yahoo.co.uk</t>
  </si>
  <si>
    <t>Kiera</t>
  </si>
  <si>
    <t>thomaskiera66@gmail.com</t>
  </si>
  <si>
    <t>E355 UNA</t>
  </si>
  <si>
    <t>Nicholson</t>
  </si>
  <si>
    <t>adamnicholson@hotmail.co.uk</t>
  </si>
  <si>
    <t>E613 JLK</t>
  </si>
  <si>
    <t>Denton</t>
  </si>
  <si>
    <t>dave.denton1@ntlworld.com</t>
  </si>
  <si>
    <t>N457 SVY</t>
  </si>
  <si>
    <t>tomswift105@gmail.com</t>
  </si>
  <si>
    <t>T22 SWF</t>
  </si>
  <si>
    <t>b4drk@btinternet.com</t>
  </si>
  <si>
    <t>Mk1 Supra</t>
  </si>
  <si>
    <t>djhjjordan@blueyonder.co.uk</t>
  </si>
  <si>
    <t>Darren 1</t>
  </si>
  <si>
    <t>Darren 2</t>
  </si>
  <si>
    <t>vix@finkydink.co.uk</t>
  </si>
  <si>
    <t>Vix 1</t>
  </si>
  <si>
    <t>Vix 2</t>
  </si>
  <si>
    <t>Vix 3</t>
  </si>
  <si>
    <t>Cutler</t>
  </si>
  <si>
    <t>HiLux</t>
  </si>
  <si>
    <t>Race car</t>
  </si>
  <si>
    <t>L400 VJC</t>
  </si>
  <si>
    <t>C868 XVT</t>
  </si>
  <si>
    <t>B449 FMB</t>
  </si>
  <si>
    <t>L50 RBS - Mk2</t>
  </si>
  <si>
    <t>J2 TOY - Mk2</t>
  </si>
  <si>
    <t>MW51 MXB</t>
  </si>
  <si>
    <t>K40 LOX</t>
  </si>
  <si>
    <t>G917 YAE</t>
  </si>
  <si>
    <t>K703 JHE</t>
  </si>
  <si>
    <t>G314 LDW</t>
  </si>
  <si>
    <t>stevewhitton29@gmail.com</t>
  </si>
  <si>
    <t>Whitton</t>
  </si>
  <si>
    <t>L256 JRE</t>
  </si>
  <si>
    <t>J445 EWW</t>
  </si>
  <si>
    <t>K154 BRJ</t>
  </si>
  <si>
    <t>H226 TEP</t>
  </si>
  <si>
    <t>H769 UTU</t>
  </si>
  <si>
    <t>J751 RTT</t>
  </si>
  <si>
    <t>Bollins</t>
  </si>
  <si>
    <t>phildigitalridge@gmail.com</t>
  </si>
  <si>
    <t>swest057@btinternet.com</t>
  </si>
  <si>
    <t>K503 KAU</t>
  </si>
  <si>
    <t>thomasjamesking@me.com</t>
  </si>
  <si>
    <t>M27 TJK</t>
  </si>
  <si>
    <t>Miguel</t>
  </si>
  <si>
    <t>Nunes</t>
  </si>
  <si>
    <t>mnunestab2@gmail.com</t>
  </si>
  <si>
    <t>BK03 XYN</t>
  </si>
  <si>
    <t xml:space="preserve"> J169 TNF</t>
  </si>
  <si>
    <t>Perry</t>
  </si>
  <si>
    <t>simon.perry75@outlook.com</t>
  </si>
  <si>
    <t>K587 CBO</t>
  </si>
  <si>
    <t>Shahbab</t>
  </si>
  <si>
    <t>G139 EKV</t>
  </si>
  <si>
    <t>MR02 BLU</t>
  </si>
  <si>
    <t>ben.brown01@hotmail.co.uk</t>
  </si>
  <si>
    <t>info@chipandtrim.co.uk</t>
  </si>
  <si>
    <t>RF05 OEE</t>
  </si>
  <si>
    <t>Chip</t>
  </si>
  <si>
    <t>Trim</t>
  </si>
  <si>
    <t>thomasjameshorne@yahoo.com</t>
  </si>
  <si>
    <t>Johnstone</t>
  </si>
  <si>
    <t>marksj94@googlemail.com</t>
  </si>
  <si>
    <t>J167 COO</t>
  </si>
  <si>
    <t>S616 OOV</t>
  </si>
  <si>
    <t>nicoleburger94@gmail.com</t>
  </si>
  <si>
    <t>Nicole</t>
  </si>
  <si>
    <t>Burger</t>
  </si>
  <si>
    <t>W40 SJH</t>
  </si>
  <si>
    <t>chaslovell@gmail.com</t>
  </si>
  <si>
    <t>Chas</t>
  </si>
  <si>
    <t>Lovell</t>
  </si>
  <si>
    <t>M8 LOV</t>
  </si>
  <si>
    <t>briorme1986@hotmail.co.uk</t>
  </si>
  <si>
    <t>Bri</t>
  </si>
  <si>
    <t>Orme</t>
  </si>
  <si>
    <t>FD54 XPE</t>
  </si>
  <si>
    <t>Vlad</t>
  </si>
  <si>
    <t>Tarasevich</t>
  </si>
  <si>
    <t>shrederik1@gmail.com</t>
  </si>
  <si>
    <t>N230 PPK</t>
  </si>
  <si>
    <t>F4 HVD</t>
  </si>
  <si>
    <t>8888 MM</t>
  </si>
  <si>
    <t>W754 GCD</t>
  </si>
  <si>
    <t>tombilsby@btinternet.com</t>
  </si>
  <si>
    <t>Bilsby</t>
  </si>
  <si>
    <t>jjd101@gmail.com</t>
  </si>
  <si>
    <t>H8 OJK</t>
  </si>
  <si>
    <t>Reply to John Sleigh</t>
  </si>
  <si>
    <t>List traders</t>
  </si>
  <si>
    <t>Do Trade form</t>
  </si>
  <si>
    <t>Send Trade form</t>
  </si>
  <si>
    <t>Design sticker</t>
  </si>
  <si>
    <t>Design programme</t>
  </si>
  <si>
    <t>Pay marquee</t>
  </si>
  <si>
    <t>Check red &amp; white tape</t>
  </si>
  <si>
    <t>Pay dog sitter</t>
  </si>
  <si>
    <t>Update dog sitter instructions</t>
  </si>
  <si>
    <t>Print dog sitter instructions</t>
  </si>
  <si>
    <t>Find last year's printing &amp; update</t>
  </si>
  <si>
    <t>Reply to detailing guy re prizes</t>
  </si>
  <si>
    <t>Chase MR2 Magazine for prizes / banner / stock</t>
  </si>
  <si>
    <t>Repy to Lancaster insurance</t>
  </si>
  <si>
    <t>Confirm with Danny Proctor</t>
  </si>
  <si>
    <t>Re-circulate show entrants</t>
  </si>
  <si>
    <t>Update show category score sheets</t>
  </si>
  <si>
    <t>Circulate show categor score sheets</t>
  </si>
  <si>
    <t>Try to fill sow category gaps</t>
  </si>
  <si>
    <t>Reply to Frank Gregori</t>
  </si>
  <si>
    <t>Chase Dorian Pike</t>
  </si>
  <si>
    <t>Chase Steve Dobson</t>
  </si>
  <si>
    <t>Chase John Shafer</t>
  </si>
  <si>
    <t>Dorian Pike</t>
  </si>
  <si>
    <t>John Shafer</t>
  </si>
  <si>
    <t>K388 WPA - Mk2</t>
  </si>
  <si>
    <t>M27 TJK - Mk3</t>
  </si>
  <si>
    <t>[V584 KEU - Mk2]</t>
  </si>
  <si>
    <t>N962 MHT - Mk2</t>
  </si>
  <si>
    <t>FULL</t>
  </si>
  <si>
    <t>Les Fletcher</t>
  </si>
  <si>
    <t>Franc Gregori</t>
  </si>
  <si>
    <t>Tammy Galbraith</t>
  </si>
  <si>
    <t>Sarah Chalmers</t>
  </si>
  <si>
    <t>Robert Sutton</t>
  </si>
  <si>
    <t>Eileen Male</t>
  </si>
  <si>
    <t>Michalis Votskis</t>
  </si>
  <si>
    <t>Andrew Glyn</t>
  </si>
  <si>
    <t>Michael Small</t>
  </si>
  <si>
    <t>Tom King</t>
  </si>
  <si>
    <t>Lee Manifield</t>
  </si>
  <si>
    <t>Ali Reeves</t>
  </si>
  <si>
    <t>Stuart Sandy</t>
  </si>
  <si>
    <t>Glen Galbraith</t>
  </si>
  <si>
    <t>DAILY??</t>
  </si>
  <si>
    <t>Callum Singleton</t>
  </si>
  <si>
    <t>Katie Littler</t>
  </si>
  <si>
    <t>Andy Howard</t>
  </si>
  <si>
    <t>Trevor Bailey</t>
  </si>
  <si>
    <t>8888 MM - Mk1</t>
  </si>
  <si>
    <t>Mike McAdam</t>
  </si>
  <si>
    <t>Mark Ellis-Taylor</t>
  </si>
  <si>
    <t>Tony Barrow</t>
  </si>
  <si>
    <t>Kevin Underdown</t>
  </si>
  <si>
    <t>Yvette Duchossoy</t>
  </si>
  <si>
    <t>MDIFIED</t>
  </si>
  <si>
    <t>V811 KJX - Mk2</t>
  </si>
  <si>
    <t>Russ Clark</t>
  </si>
  <si>
    <t>E619 CJN - Mk1</t>
  </si>
  <si>
    <t>Shahbab Hussain</t>
  </si>
  <si>
    <t>CONCOURS??</t>
  </si>
  <si>
    <t>F771 EBU - Mk1</t>
  </si>
  <si>
    <t>Jordan Lickley</t>
  </si>
  <si>
    <t>RP LT 92 - Mk2</t>
  </si>
  <si>
    <t>Thomas Vader</t>
  </si>
  <si>
    <t>[J335 ORO - Mk2]</t>
  </si>
  <si>
    <t>Chris Kemp</t>
  </si>
  <si>
    <t>wimdries13@gmail.com</t>
  </si>
  <si>
    <t>Wim</t>
  </si>
  <si>
    <t>Dries</t>
  </si>
  <si>
    <t>L897 LTF</t>
  </si>
  <si>
    <t>Hadjineophytou</t>
  </si>
  <si>
    <t>GY54 SXA</t>
  </si>
  <si>
    <t>craigakent@hotmail.co.uk</t>
  </si>
  <si>
    <t>Kent</t>
  </si>
  <si>
    <t>H275 KWC</t>
  </si>
  <si>
    <t>F771 EBU</t>
  </si>
  <si>
    <t>Lickley</t>
  </si>
  <si>
    <t>jordanlickley1998@gmail.com</t>
  </si>
  <si>
    <t>Marnie</t>
  </si>
  <si>
    <t>Bean</t>
  </si>
  <si>
    <t>Marniebean45@gmail.com</t>
  </si>
  <si>
    <t>MM52 CPN</t>
  </si>
  <si>
    <t>Plant</t>
  </si>
  <si>
    <t>Order flags for Scotland</t>
  </si>
  <si>
    <t>Order air fresheners</t>
  </si>
  <si>
    <t>Pay toilets</t>
  </si>
  <si>
    <t>Diego</t>
  </si>
  <si>
    <t>Agejas</t>
  </si>
  <si>
    <t>diegoagejas@gmail.com</t>
  </si>
  <si>
    <t>G972 YAE</t>
  </si>
  <si>
    <t>Kax</t>
  </si>
  <si>
    <t>GR04 NWW</t>
  </si>
  <si>
    <t>P10 KSG</t>
  </si>
  <si>
    <t>R5 KOS</t>
  </si>
  <si>
    <t>M77 BEE - Mk3</t>
  </si>
  <si>
    <t>Mel Harper</t>
  </si>
  <si>
    <t>aj096@hotmail.co.uk</t>
  </si>
  <si>
    <t>J166 MNK</t>
  </si>
  <si>
    <t>Mears</t>
  </si>
  <si>
    <t>Karen</t>
  </si>
  <si>
    <t>culzean68@gmail.com</t>
  </si>
  <si>
    <t>X512 JBH</t>
  </si>
  <si>
    <t>Allan</t>
  </si>
  <si>
    <t>Brutnell</t>
  </si>
  <si>
    <t>allanbrutnell90@hotmail.co.uk</t>
  </si>
  <si>
    <t>YR05 HCG</t>
  </si>
  <si>
    <t>T966 JAU - Mk2</t>
  </si>
  <si>
    <t>Jason Gearing</t>
  </si>
  <si>
    <t>RESERVES:</t>
  </si>
  <si>
    <t>Craig Ramage</t>
  </si>
  <si>
    <t>Dean Walsh</t>
  </si>
  <si>
    <t>Paul Harrison</t>
  </si>
  <si>
    <t>Y259 YCW</t>
  </si>
  <si>
    <t>S718 MFC</t>
  </si>
  <si>
    <t>joshuawh8@gmail.com</t>
  </si>
  <si>
    <t>Walker-Harris</t>
  </si>
  <si>
    <t>robertjanney@me.com</t>
  </si>
  <si>
    <t>mbro1464@icloud.com</t>
  </si>
  <si>
    <t>Brooks</t>
  </si>
  <si>
    <t>NG04 FVV</t>
  </si>
  <si>
    <t>kash62648@gmail.com</t>
  </si>
  <si>
    <t>Kashif</t>
  </si>
  <si>
    <t>Lexus</t>
  </si>
  <si>
    <t>markolozabal@hotmail.com</t>
  </si>
  <si>
    <t>Olozabal</t>
  </si>
  <si>
    <t>MD65 YSP</t>
  </si>
  <si>
    <t>PY15 SBO</t>
  </si>
  <si>
    <t>Lance</t>
  </si>
  <si>
    <t>Swatland</t>
  </si>
  <si>
    <t>S703 SEV</t>
  </si>
  <si>
    <t>nickhall156@gmail.com</t>
  </si>
  <si>
    <t>billmitch02@gmail.com</t>
  </si>
  <si>
    <t>lewiswhitmore524@gmail.com</t>
  </si>
  <si>
    <t>Whitmore</t>
  </si>
  <si>
    <t>K583 JNV</t>
  </si>
  <si>
    <t>Sunday 29 May 2022, 9am - 3pm</t>
  </si>
  <si>
    <t>Access to the field is also available from 1pm on Saturday 28 May for set-up if preferred.</t>
  </si>
  <si>
    <t>Saturday 28 May, between 1pm - 6pm</t>
  </si>
  <si>
    <t>Sunday 29 May, between 7:30am - 9am</t>
  </si>
  <si>
    <r>
      <t xml:space="preserve">I have paid by PayPal to </t>
    </r>
    <r>
      <rPr>
        <b/>
        <sz val="11"/>
        <color theme="1"/>
        <rFont val="Calibri"/>
        <family val="2"/>
        <scheme val="minor"/>
      </rPr>
      <t>paypal@mr2dc.com</t>
    </r>
    <r>
      <rPr>
        <sz val="11"/>
        <color theme="1"/>
        <rFont val="Calibri"/>
        <family val="2"/>
        <scheme val="minor"/>
      </rPr>
      <t xml:space="preserve"> on </t>
    </r>
    <r>
      <rPr>
        <sz val="11"/>
        <color rgb="FFFF0000"/>
        <rFont val="Calibri"/>
        <family val="2"/>
        <scheme val="minor"/>
      </rPr>
      <t>____ / ____ / 2022</t>
    </r>
  </si>
  <si>
    <r>
      <t xml:space="preserve">I have paid by direct bank transfer to The MR2 Drivers' Club Limited, Account </t>
    </r>
    <r>
      <rPr>
        <b/>
        <sz val="11"/>
        <color theme="1"/>
        <rFont val="Calibri"/>
        <family val="2"/>
        <scheme val="minor"/>
      </rPr>
      <t>90362417</t>
    </r>
    <r>
      <rPr>
        <sz val="11"/>
        <color theme="1"/>
        <rFont val="Calibri"/>
        <family val="2"/>
        <scheme val="minor"/>
      </rPr>
      <t xml:space="preserve">, Sort Code </t>
    </r>
    <r>
      <rPr>
        <b/>
        <sz val="11"/>
        <color theme="1"/>
        <rFont val="Calibri"/>
        <family val="2"/>
        <scheme val="minor"/>
      </rPr>
      <t>20-11-39</t>
    </r>
    <r>
      <rPr>
        <sz val="11"/>
        <color theme="1"/>
        <rFont val="Calibri"/>
        <family val="2"/>
        <scheme val="minor"/>
      </rPr>
      <t xml:space="preserve"> on </t>
    </r>
    <r>
      <rPr>
        <sz val="11"/>
        <color rgb="FFFF0000"/>
        <rFont val="Calibri"/>
        <family val="2"/>
        <scheme val="minor"/>
      </rPr>
      <t>____ / ____ / 2022</t>
    </r>
  </si>
  <si>
    <t>PARKING FEE</t>
  </si>
  <si>
    <t>We understand that the vehicle can come &amp; go numerous times each day and will only be charged once.</t>
  </si>
  <si>
    <t>Unfortunately the venue has introduced a parking fee of £2 per vehicle per day.</t>
  </si>
  <si>
    <t>- online in advance: https://hattonadventureworld.digitickets.co.uk/event-tickets/33183?catID=33076&amp;</t>
  </si>
  <si>
    <t>Event gates will open to the public at 9am on Sunday 29 May, so you will need to be in place before this time.</t>
  </si>
  <si>
    <t>Payment can be made:</t>
  </si>
  <si>
    <t>- at the venue, on entrance;</t>
  </si>
  <si>
    <t>- at the venue, on exit; or</t>
  </si>
  <si>
    <t>If booking in advance Booking Reference may be inspected on entry/exit - can be printed, or number just noted manually, or shown on phone screen.</t>
  </si>
  <si>
    <t>Cherished Vehicle Insurance Services</t>
  </si>
  <si>
    <t>AutoTees</t>
  </si>
  <si>
    <t>Roadster Custom Parts</t>
  </si>
  <si>
    <t>Veis Detailing</t>
  </si>
  <si>
    <t>Joseph.Hawkins@listers.co.uk</t>
  </si>
  <si>
    <t>emma.airey@rhspecialistinsurance.co.uk</t>
  </si>
  <si>
    <t>jordan@veis.co.uk</t>
  </si>
  <si>
    <t>N6 CAH</t>
  </si>
  <si>
    <t>claytonshipp@hotmail.co.uk</t>
  </si>
  <si>
    <t>mcattle85@gmail.com</t>
  </si>
  <si>
    <t>darren@smeeclean.com</t>
  </si>
  <si>
    <t>Ryszard</t>
  </si>
  <si>
    <t>Karl John</t>
  </si>
  <si>
    <t>Phillip</t>
  </si>
  <si>
    <t>Konrad</t>
  </si>
  <si>
    <t>Izaak</t>
  </si>
  <si>
    <t>Supraish</t>
  </si>
  <si>
    <t>Ismael</t>
  </si>
  <si>
    <t>Pziedzic</t>
  </si>
  <si>
    <t>Tuong</t>
  </si>
  <si>
    <t>Harvey</t>
  </si>
  <si>
    <t>Resmer</t>
  </si>
  <si>
    <t>Makwana</t>
  </si>
  <si>
    <t>Forum</t>
  </si>
  <si>
    <t>Hansloed</t>
  </si>
  <si>
    <t>ryshard84@gmail.com</t>
  </si>
  <si>
    <t>paul.jones@gmail.com</t>
  </si>
  <si>
    <t>j-meiser7412@hotmail.com</t>
  </si>
  <si>
    <t>huy214@hotmail.com</t>
  </si>
  <si>
    <t>via alex west on facebook</t>
  </si>
  <si>
    <t>via dave west</t>
  </si>
  <si>
    <t>shawnpreece@hotmail.co.uk</t>
  </si>
  <si>
    <t>davidpreece121@btinternet.com</t>
  </si>
  <si>
    <t>mishka.thompson@gmail.com</t>
  </si>
  <si>
    <t>dodecs.dodecs@yahoo.co.uk</t>
  </si>
  <si>
    <t>x13mgr@outlook.com</t>
  </si>
  <si>
    <t>konion@googlemail.com</t>
  </si>
  <si>
    <t>izaakmakwana@gmail.com</t>
  </si>
  <si>
    <t>philipeh1966@gmail.com</t>
  </si>
  <si>
    <t>piers_bailey@hotmail.com</t>
  </si>
  <si>
    <t>hanslod_i@hotmail.com</t>
  </si>
  <si>
    <t>paul.hogarth2@ntlworld.com</t>
  </si>
  <si>
    <t>Barfield</t>
  </si>
  <si>
    <t xml:space="preserve">supras@pbarfield.com </t>
  </si>
  <si>
    <t>M203 PAG</t>
  </si>
  <si>
    <t>M937 KEG</t>
  </si>
  <si>
    <t>J700 SUP</t>
  </si>
  <si>
    <t>L100 0HP</t>
  </si>
  <si>
    <t>L431 WWV</t>
  </si>
  <si>
    <t>J80 MYX</t>
  </si>
  <si>
    <t>CE68 0RA</t>
  </si>
  <si>
    <t>L741 BGA</t>
  </si>
  <si>
    <t>N482 SVY</t>
  </si>
  <si>
    <t>M776 OBD</t>
  </si>
  <si>
    <t>M12 AAK</t>
  </si>
  <si>
    <t>M287 BNO</t>
  </si>
  <si>
    <t>M190 YWL</t>
  </si>
  <si>
    <t>A6 UPR</t>
  </si>
  <si>
    <t>P768 AWY</t>
  </si>
  <si>
    <t>N697 JLX</t>
  </si>
  <si>
    <t>R235 XKR</t>
  </si>
  <si>
    <t>Cra</t>
  </si>
  <si>
    <t>Zee</t>
  </si>
  <si>
    <t>cra_zee@hotmail.co.uk</t>
  </si>
  <si>
    <t>H685 FCU</t>
  </si>
  <si>
    <t>Shields</t>
  </si>
  <si>
    <t>nickshields1@btinternet.com</t>
  </si>
  <si>
    <t>Y284 YRM</t>
  </si>
  <si>
    <t>martin_rich78@yahoo.com</t>
  </si>
  <si>
    <t>jenkinsn99@icloud.com</t>
  </si>
  <si>
    <t>DS04 NZR</t>
  </si>
  <si>
    <t>J20 ODR</t>
  </si>
  <si>
    <t>?????</t>
  </si>
  <si>
    <t>H191 UUJ</t>
  </si>
  <si>
    <t>JORDAN HALE</t>
  </si>
  <si>
    <t>IAN SMITH SUPRA</t>
  </si>
  <si>
    <t>NEWBIES</t>
  </si>
  <si>
    <t>CA51 RAM - Mk3</t>
  </si>
  <si>
    <t>L540 SUF - Mk2</t>
  </si>
  <si>
    <t>E71 SOP - Mk1</t>
  </si>
  <si>
    <t>Ciaran</t>
  </si>
  <si>
    <t>Leeman</t>
  </si>
  <si>
    <t>ciaranleeman96@gmail.com</t>
  </si>
  <si>
    <t>karenjoycemoore@icloud.com</t>
  </si>
  <si>
    <t>Frost</t>
  </si>
  <si>
    <t>tqfrosty@hotmail.co.uk</t>
  </si>
  <si>
    <t>P42 KFC</t>
  </si>
  <si>
    <t>66rob@sky.com</t>
  </si>
  <si>
    <t>Bloomfield</t>
  </si>
  <si>
    <t>M170 YWC</t>
  </si>
  <si>
    <t>E187 AUJ</t>
  </si>
  <si>
    <t>R23 CJL</t>
  </si>
  <si>
    <t>MKIV SUPRA</t>
  </si>
  <si>
    <t>TAKE MIRROR</t>
  </si>
  <si>
    <t>TAKE LIGHT</t>
  </si>
  <si>
    <t>artem_kuznetsov@yahoo.co.uk</t>
  </si>
  <si>
    <t>Artem</t>
  </si>
  <si>
    <t>Kuznetsov</t>
  </si>
  <si>
    <t>davidentwistle@live.com</t>
  </si>
  <si>
    <t>jason.gearing@mr2dc.com</t>
  </si>
  <si>
    <t>uttonsurvey@outlook.com</t>
  </si>
  <si>
    <t>Kuldipsingh99@hotmail.com</t>
  </si>
  <si>
    <t>Kuldip</t>
  </si>
  <si>
    <t>Singh</t>
  </si>
  <si>
    <t>Flint</t>
  </si>
  <si>
    <t>kev.flint@gmail.com</t>
  </si>
  <si>
    <t>F207 TSC</t>
  </si>
  <si>
    <t>RESTO NATION</t>
  </si>
  <si>
    <t>JB BRANNERS?</t>
  </si>
  <si>
    <t>SUPRA IAN</t>
  </si>
  <si>
    <t>H339 GGM - Mk2</t>
  </si>
  <si>
    <t>Lancaster</t>
  </si>
  <si>
    <t>P155 CFF - Mk2</t>
  </si>
  <si>
    <t>Debbie Gregori</t>
  </si>
  <si>
    <t>johne2jags@gmail.com</t>
  </si>
  <si>
    <t>Sharp</t>
  </si>
  <si>
    <t>D342 HOW</t>
  </si>
  <si>
    <t>menelaoslondon@gmail.com</t>
  </si>
  <si>
    <t>London</t>
  </si>
  <si>
    <t>V245 RNP</t>
  </si>
  <si>
    <t>Gail</t>
  </si>
  <si>
    <t>Bohanna-Whitley</t>
  </si>
  <si>
    <t>MIG 1574</t>
  </si>
  <si>
    <t>ian.clements.1@blueyonder.co.uk</t>
  </si>
  <si>
    <t>Clements</t>
  </si>
  <si>
    <t>A5 XPH</t>
  </si>
  <si>
    <t>GV06 PWK</t>
  </si>
  <si>
    <t>Dyal</t>
  </si>
  <si>
    <t>tomhindley97@gmail.com</t>
  </si>
  <si>
    <t>Hindley</t>
  </si>
  <si>
    <t>W304 PGH</t>
  </si>
  <si>
    <t>SU61 PRA / GX69 YKC</t>
  </si>
  <si>
    <t>r.dyall@live.co.uk</t>
  </si>
  <si>
    <t>77</t>
  </si>
  <si>
    <t>Liftback</t>
  </si>
  <si>
    <t>C</t>
  </si>
  <si>
    <t>Sherv</t>
  </si>
  <si>
    <t>Sean</t>
  </si>
  <si>
    <t>K</t>
  </si>
  <si>
    <t>Kris</t>
  </si>
  <si>
    <t>E614 CJN</t>
  </si>
  <si>
    <t>HY55 KVS</t>
  </si>
  <si>
    <t>'dawn.b-pyne@hotmail.co.uk</t>
  </si>
  <si>
    <t>Send final email (including parking instructions)</t>
  </si>
  <si>
    <t>Check for cheaper hotel rate</t>
  </si>
  <si>
    <t>Plan measurements for trader layout</t>
  </si>
  <si>
    <t>RA04 UVY</t>
  </si>
  <si>
    <t>Aman</t>
  </si>
  <si>
    <t>Grewall</t>
  </si>
  <si>
    <t>recovery1712@outlook.com</t>
  </si>
  <si>
    <t>M77 TRD</t>
  </si>
  <si>
    <t>mark.r.baxter@btinternet.com</t>
  </si>
  <si>
    <t>Baxter</t>
  </si>
  <si>
    <t>S37 ARE</t>
  </si>
  <si>
    <t>h9ppy@hotmail.com</t>
  </si>
  <si>
    <t>Happy</t>
  </si>
  <si>
    <t>C152 JGL</t>
  </si>
  <si>
    <t>K817 SBY</t>
  </si>
  <si>
    <t xml:space="preserve"> captainwilkie1@gmail.com</t>
  </si>
  <si>
    <t>F67 JBM</t>
  </si>
  <si>
    <t>timwright_63@yahoo.com.au</t>
  </si>
  <si>
    <t>Hayley</t>
  </si>
  <si>
    <t>hs73@ntlworld.com</t>
  </si>
  <si>
    <t>Haashim</t>
  </si>
  <si>
    <t>Khan</t>
  </si>
  <si>
    <t>haashim.h.khan@gmail.com</t>
  </si>
  <si>
    <t>adam.griffiths1990@gmail.com</t>
  </si>
  <si>
    <t>V86 JKS</t>
  </si>
  <si>
    <t>Ed</t>
  </si>
  <si>
    <t>edwardgd1956@yahoo.co.uk</t>
  </si>
  <si>
    <t>GV06 FTZ</t>
  </si>
  <si>
    <t>K323 HMV</t>
  </si>
  <si>
    <t>R202 ECD - Mk2</t>
  </si>
  <si>
    <t>Becky Halpin</t>
  </si>
  <si>
    <t>jakob020302@gmail.com</t>
  </si>
  <si>
    <t>Jakob</t>
  </si>
  <si>
    <t>Littlewood</t>
  </si>
  <si>
    <t>L145 SWU</t>
  </si>
  <si>
    <t>rhiannejones93@gmail.com</t>
  </si>
  <si>
    <t>Rhianne</t>
  </si>
  <si>
    <t>N219 RNY</t>
  </si>
  <si>
    <t>bank</t>
  </si>
  <si>
    <t>BJ67 UHZ</t>
  </si>
  <si>
    <t>M219 RNY</t>
  </si>
  <si>
    <t>Ingrid</t>
  </si>
  <si>
    <t>Wolfe</t>
  </si>
  <si>
    <t>T431 NGY</t>
  </si>
  <si>
    <t>B16 OSO</t>
  </si>
  <si>
    <t>Snape</t>
  </si>
  <si>
    <t>N882 TFL</t>
  </si>
  <si>
    <t>Phillips</t>
  </si>
  <si>
    <t>G16 OOS</t>
  </si>
  <si>
    <t>Barnett</t>
  </si>
  <si>
    <t>Foster</t>
  </si>
  <si>
    <t>F626 KNU</t>
  </si>
  <si>
    <t>LR54 HVC</t>
  </si>
  <si>
    <t>Supra V</t>
  </si>
  <si>
    <t>Supra IV</t>
  </si>
  <si>
    <t>Supra III</t>
  </si>
  <si>
    <t>Mk1 race car</t>
  </si>
  <si>
    <t>CE68 ORA</t>
  </si>
  <si>
    <t>L734 WYJ</t>
  </si>
  <si>
    <t>S23 SGE</t>
  </si>
  <si>
    <t>TRADE - J-SPEC</t>
  </si>
  <si>
    <t>CAMIL - TRADE</t>
  </si>
  <si>
    <t>I'M A CELICA</t>
  </si>
  <si>
    <t>I'M A MKIV SUPRA</t>
  </si>
  <si>
    <t>RP-LT-92</t>
  </si>
  <si>
    <t>DAILY DRIVER</t>
  </si>
  <si>
    <t>Debbie</t>
  </si>
  <si>
    <t>P155 CFF</t>
  </si>
  <si>
    <t>BANNED - PUBLIC PARKING</t>
  </si>
  <si>
    <t>N507 JLP</t>
  </si>
  <si>
    <t>J442 JKP / D6 UTA</t>
  </si>
  <si>
    <t>SHOW CLASS ENTRANTS 2022</t>
  </si>
  <si>
    <t>MARK IVEY</t>
  </si>
  <si>
    <t>LISTERS TOYOTA</t>
  </si>
  <si>
    <t>VEIS DETAILING</t>
  </si>
  <si>
    <t>SPURA CLUB</t>
  </si>
  <si>
    <t>JAMES GEAR</t>
  </si>
  <si>
    <t>IAN SMITH</t>
  </si>
  <si>
    <t>H339 GGM</t>
  </si>
  <si>
    <t>RP LT 92</t>
  </si>
  <si>
    <t>Laminating</t>
  </si>
  <si>
    <t>VOLTALIA PROPOSAL</t>
  </si>
  <si>
    <t>Print</t>
  </si>
  <si>
    <t>Email</t>
  </si>
  <si>
    <t>Y</t>
  </si>
  <si>
    <t>M</t>
  </si>
  <si>
    <t>ingypie@gmail.com</t>
  </si>
  <si>
    <t>jacksnape2002@gmail.com</t>
  </si>
  <si>
    <t>philang@live.co.uk</t>
  </si>
  <si>
    <t>davidbarnett27@gmail.com</t>
  </si>
  <si>
    <t>chrisfoster1983@gmail.com</t>
  </si>
  <si>
    <t>Malin</t>
  </si>
  <si>
    <t>gazams@sky.com</t>
  </si>
  <si>
    <t>R929 YAU</t>
  </si>
  <si>
    <t>M1</t>
  </si>
  <si>
    <t>M3</t>
  </si>
  <si>
    <t>Sup3</t>
  </si>
  <si>
    <t>Sup4</t>
  </si>
  <si>
    <t>Sup5</t>
  </si>
  <si>
    <t>TOYOTA</t>
  </si>
  <si>
    <t>MARQUEE</t>
  </si>
  <si>
    <t>LISTERS</t>
  </si>
  <si>
    <t>KROWN</t>
  </si>
  <si>
    <t>CAMIL</t>
  </si>
  <si>
    <t>J-SPEC</t>
  </si>
  <si>
    <t>MR2-BEN</t>
  </si>
  <si>
    <t>TEES</t>
  </si>
  <si>
    <t>DETAILING</t>
  </si>
  <si>
    <t>Write briefing for helpers</t>
  </si>
  <si>
    <t>Get 3 more parkers</t>
  </si>
  <si>
    <t>Plan hi viz colours &amp; list</t>
  </si>
  <si>
    <t>thomascbolt@pm.me</t>
  </si>
  <si>
    <t>Bolt</t>
  </si>
  <si>
    <t>K893 SLY</t>
  </si>
  <si>
    <t>scarletfrostrocks@gmail.com</t>
  </si>
  <si>
    <t>Scarlet</t>
  </si>
  <si>
    <t>T576 SPN</t>
  </si>
  <si>
    <t>a10adav@gmail.com</t>
  </si>
  <si>
    <t>Robson</t>
  </si>
  <si>
    <t>stuartjrobsonjunk@googlemail.com</t>
  </si>
  <si>
    <t>Y913PDG</t>
  </si>
  <si>
    <t>extreme-performance@hotmail.co.uk</t>
  </si>
  <si>
    <t>Keron</t>
  </si>
  <si>
    <t>Pirie</t>
  </si>
  <si>
    <t>Kyle</t>
  </si>
  <si>
    <t>Rikul</t>
  </si>
  <si>
    <t>N230 UJH</t>
  </si>
  <si>
    <t>K7 LEJ</t>
  </si>
  <si>
    <t>E1 SUP</t>
  </si>
  <si>
    <t xml:space="preserve">G6 WFN </t>
  </si>
  <si>
    <t>L5 VSR</t>
  </si>
  <si>
    <t>kimlever30@gmail.com</t>
  </si>
  <si>
    <t>Kimberley</t>
  </si>
  <si>
    <t>Lever</t>
  </si>
  <si>
    <t>Freya</t>
  </si>
  <si>
    <t>While</t>
  </si>
  <si>
    <t>545 KPA</t>
  </si>
  <si>
    <t>Coombes</t>
  </si>
  <si>
    <t>EA04 XF</t>
  </si>
  <si>
    <t>Wheatley</t>
  </si>
  <si>
    <t>Gregjameswheatley@gmail.com</t>
  </si>
  <si>
    <t>C16 SUP</t>
  </si>
  <si>
    <t>mr2@canillo.co.uk</t>
  </si>
  <si>
    <t>G469 CFX</t>
  </si>
  <si>
    <t>Grye</t>
  </si>
  <si>
    <t>waseem88khan@gmail.com</t>
  </si>
  <si>
    <t>Waseem</t>
  </si>
  <si>
    <t>Durrand</t>
  </si>
  <si>
    <t>stevedurrand@hotmail.com</t>
  </si>
  <si>
    <t>D581 ROH</t>
  </si>
  <si>
    <t>S886 SVK - Mk2</t>
  </si>
  <si>
    <t>Brian Wilkinson</t>
  </si>
  <si>
    <t>FP02 VPE - Mk3</t>
  </si>
  <si>
    <t>Claire Warbrick</t>
  </si>
  <si>
    <t>MT04YJV</t>
  </si>
  <si>
    <t>nickandersonuk@gmail.com</t>
  </si>
  <si>
    <t>Andreson</t>
  </si>
  <si>
    <t>russ@longmangates.co.uk</t>
  </si>
  <si>
    <t xml:space="preserve"> W639 TKK</t>
  </si>
  <si>
    <t>Copey</t>
  </si>
  <si>
    <t>HF03 YNS</t>
  </si>
  <si>
    <t>Jeremy</t>
  </si>
  <si>
    <t>Morgan</t>
  </si>
  <si>
    <t>jeremymorgan2@hotmail.com</t>
  </si>
  <si>
    <t>N412 LKX</t>
  </si>
  <si>
    <t>YJ15 ZGW</t>
  </si>
  <si>
    <t>rayner.w@yahoo.com</t>
  </si>
  <si>
    <t>asif_datoo@yahoo.com</t>
  </si>
  <si>
    <t>Datoo</t>
  </si>
  <si>
    <t>joy.stephens822@btinternet.com</t>
  </si>
  <si>
    <t>Joy</t>
  </si>
  <si>
    <t>N705 WNP</t>
  </si>
  <si>
    <t>WM70 VLZ</t>
  </si>
  <si>
    <t>BN71 UUZ</t>
  </si>
  <si>
    <t>BK22 FYY</t>
  </si>
  <si>
    <t>BK22 FYA</t>
  </si>
  <si>
    <t>T66 MSL</t>
  </si>
  <si>
    <t>YE60 YDW</t>
  </si>
  <si>
    <t>GU65 NGY</t>
  </si>
  <si>
    <t>GY70 GVP</t>
  </si>
  <si>
    <t>BK71 WOH</t>
  </si>
  <si>
    <t>gilestheodore@yahoo.com</t>
  </si>
  <si>
    <t>Giles</t>
  </si>
  <si>
    <t>Theodore</t>
  </si>
  <si>
    <t>freya.stacey@gmail.com</t>
  </si>
  <si>
    <t>Stacey</t>
  </si>
  <si>
    <t>Supra?</t>
  </si>
  <si>
    <t>Listers</t>
  </si>
  <si>
    <t>[CAMIL]</t>
  </si>
  <si>
    <t>Fuller</t>
  </si>
  <si>
    <t>March</t>
  </si>
  <si>
    <t>6.5 x 12</t>
  </si>
  <si>
    <t>8.5 x 10.5</t>
  </si>
  <si>
    <t>November</t>
  </si>
  <si>
    <t>8 x 9.5</t>
  </si>
  <si>
    <t>5-260</t>
  </si>
  <si>
    <t>5-370</t>
  </si>
  <si>
    <t>5-489</t>
  </si>
  <si>
    <t>Roadster</t>
  </si>
  <si>
    <t>PAYPAL 14/06</t>
  </si>
  <si>
    <t>FREE</t>
  </si>
  <si>
    <t>Fahad</t>
  </si>
  <si>
    <t>#019</t>
  </si>
  <si>
    <t>#319</t>
  </si>
  <si>
    <t>#313</t>
  </si>
  <si>
    <t>#283</t>
  </si>
  <si>
    <t>#304</t>
  </si>
  <si>
    <t>#289</t>
  </si>
  <si>
    <t>#093</t>
  </si>
  <si>
    <t>#137</t>
  </si>
  <si>
    <t>#047</t>
  </si>
  <si>
    <t>#023</t>
  </si>
  <si>
    <t>#273</t>
  </si>
  <si>
    <t>#293</t>
  </si>
  <si>
    <t>#027</t>
  </si>
  <si>
    <t>#028</t>
  </si>
  <si>
    <t>#102</t>
  </si>
  <si>
    <t>PAYPAL 15/06</t>
  </si>
  <si>
    <t>josh.hind1357@icloud.com</t>
  </si>
  <si>
    <t>22 Minster Road, Oakwood, Derby, DE21 2BH</t>
  </si>
  <si>
    <t>johnmears000@sky.com</t>
  </si>
  <si>
    <t>Runbabbit@me.com</t>
  </si>
  <si>
    <t>Svetlana</t>
  </si>
  <si>
    <t>Vasilevich</t>
  </si>
  <si>
    <t>ya.vasilevichs@yandex.com</t>
  </si>
  <si>
    <t>#239</t>
  </si>
  <si>
    <t>#251</t>
  </si>
  <si>
    <t>#281</t>
  </si>
  <si>
    <t>#007</t>
  </si>
  <si>
    <t>15 Millbrook Road, Cramlington, NE23 3GG</t>
  </si>
  <si>
    <t>37 Windsor Drive, Stanley, DH9 8SR</t>
  </si>
  <si>
    <t>11 Rydal Grove, Cottingham, HU16 5NH</t>
  </si>
  <si>
    <t>PAYPAL 16/06</t>
  </si>
  <si>
    <t>PAYPAL 17/06</t>
  </si>
  <si>
    <t>PAYPAL 18/06</t>
  </si>
  <si>
    <t>PAYPAL 20/06</t>
  </si>
  <si>
    <t>47 Valley Road, Brackley, Northamptonshire, NN13 7DQ</t>
  </si>
  <si>
    <t>22 Bay Tree Lane, Parc Pen Y Fal, NP7 5JW</t>
  </si>
  <si>
    <t>83 Armshead Road, Werrington, Stoke-on-Trent, ST9 0EG</t>
  </si>
  <si>
    <t>5 Petworth Drive, Burgess Hill, RH15 8JT</t>
  </si>
  <si>
    <t>19 Holywood, Wolsingham, Bishop Auckland, DL13 3HE</t>
  </si>
  <si>
    <t>10 Bluebell Way, Bishops Waltham, Southampton, SO32 1QW</t>
  </si>
  <si>
    <t>98 Charnwood Road, Shepshed, Loughborough, LE12 9NP</t>
  </si>
  <si>
    <t>7 Whilton Close, Sutton-in-Ashfield, NG17 3BF</t>
  </si>
  <si>
    <t>12 Wooley Drive, Ushaw Moor, Durham, DH7 7QP</t>
  </si>
  <si>
    <t>41 Norwood Crescent, Kiveton Park, Sheffield, S26 5PL</t>
  </si>
  <si>
    <t>47 Latimer Grange, Headington, Oxford, OX3 7PH</t>
  </si>
  <si>
    <t>62 Mode Hill Lane, Whitefield, Manchester, M45 8JH</t>
  </si>
  <si>
    <t>23 Central Drive, Bury, BL9 6RP</t>
  </si>
  <si>
    <t>1 Kingston Avenue, Stafford, ST16 3RX</t>
  </si>
  <si>
    <t>Amanda</t>
  </si>
  <si>
    <t>Howson</t>
  </si>
  <si>
    <t>#130</t>
  </si>
  <si>
    <t>#200</t>
  </si>
  <si>
    <t>#229</t>
  </si>
  <si>
    <t>#267</t>
  </si>
  <si>
    <t>#295</t>
  </si>
  <si>
    <t>#296</t>
  </si>
  <si>
    <t>#303</t>
  </si>
  <si>
    <t>#225</t>
  </si>
  <si>
    <t>#041</t>
  </si>
  <si>
    <t>#349</t>
  </si>
  <si>
    <t>#351</t>
  </si>
  <si>
    <t>#352</t>
  </si>
  <si>
    <t>#357</t>
  </si>
  <si>
    <t>#367</t>
  </si>
  <si>
    <t>#368</t>
  </si>
  <si>
    <t>#370</t>
  </si>
  <si>
    <t>5 Fairmount Drive, Cannock, WS11 0DZ</t>
  </si>
  <si>
    <t>32 Cobb Hall Road, Newton Longville, Milton Keynes, MK17 0DW</t>
  </si>
  <si>
    <t>92 Queens Drive, Shafton, Barnsley, S72 8PB</t>
  </si>
  <si>
    <t>35 Woodthorpe Road, Sheffield, S13 8DT</t>
  </si>
  <si>
    <t>35 Dee Close, Kirkby, Liverpool, L33 4DE</t>
  </si>
  <si>
    <t>#217</t>
  </si>
  <si>
    <t>F975 MGU</t>
  </si>
  <si>
    <t>Home</t>
  </si>
  <si>
    <t>51 Kimberworth Park Road, Rotherham, S61 1LA</t>
  </si>
  <si>
    <t>#409</t>
  </si>
  <si>
    <t>#374</t>
  </si>
  <si>
    <t>#371</t>
  </si>
  <si>
    <t>#377</t>
  </si>
  <si>
    <t>#363</t>
  </si>
  <si>
    <t>Evie</t>
  </si>
  <si>
    <t>PAYPAL 22/06</t>
  </si>
  <si>
    <t>#366</t>
  </si>
  <si>
    <t>#010</t>
  </si>
  <si>
    <t>14 Rose Walk Close, Newhaven, BN9 9NL</t>
  </si>
  <si>
    <t>#307</t>
  </si>
  <si>
    <t>16 The Maltings, Montrose, DD10 8PF</t>
  </si>
  <si>
    <t>PAYPAL 23/06</t>
  </si>
  <si>
    <t>Flat 2, Town Fields, 229 Wallasey Village, Wallasey, CH45 3LG</t>
  </si>
  <si>
    <t>#259</t>
  </si>
  <si>
    <t>#305</t>
  </si>
  <si>
    <t>#356</t>
  </si>
  <si>
    <t>The Woodburner, Ashmore Green Road, Ashmore Green, Thatcham, RG18 9ER</t>
  </si>
  <si>
    <t>PAYPAL 26/06</t>
  </si>
  <si>
    <t>33 St Chads Road, Bishops Tachbrook, Leamington Spa, CV33 9RB</t>
  </si>
  <si>
    <t>#212</t>
  </si>
  <si>
    <t>Flat 3, 31 Cargate Avenue, Aldershot, GU11 3EZ</t>
  </si>
  <si>
    <t>#186</t>
  </si>
  <si>
    <t>#040</t>
  </si>
  <si>
    <t>PAYPAL 30/06</t>
  </si>
  <si>
    <t>94 Pollards Hill North, London, SW16 4NZ</t>
  </si>
  <si>
    <t>#314</t>
  </si>
  <si>
    <t>#163</t>
  </si>
  <si>
    <t>Pikachu</t>
  </si>
  <si>
    <t>26 Birch Lane, Oldbury, West Midlands, B68 0NZ</t>
  </si>
  <si>
    <t>Zeeshan</t>
  </si>
  <si>
    <t>Mohammed</t>
  </si>
  <si>
    <t>choudhary.g@hotmail.co.uk</t>
  </si>
  <si>
    <t>PAYPAL 03/07</t>
  </si>
  <si>
    <t>#322</t>
  </si>
  <si>
    <t>PAYPAL 05/07</t>
  </si>
  <si>
    <t>Lyndhurst, Newport Road, Llantarnam, Cwmbran, NP44 3AE</t>
  </si>
  <si>
    <t>#077</t>
  </si>
  <si>
    <t>#276</t>
  </si>
  <si>
    <t>PAYPAL 06/07</t>
  </si>
  <si>
    <t>#099</t>
  </si>
  <si>
    <t>#068</t>
  </si>
  <si>
    <t>4 Stamford Avenue, Seaton Delaval, Whitley Bay, NE25 0PA</t>
  </si>
  <si>
    <t>s</t>
  </si>
  <si>
    <t>42 photos</t>
  </si>
  <si>
    <t>15</t>
  </si>
  <si>
    <t>57 photos @£10</t>
  </si>
  <si>
    <t>57 stamps @£1.05</t>
  </si>
  <si>
    <t>Total profit</t>
  </si>
  <si>
    <t>50% 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</si>
</sst>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9"/>
      <color rgb="FF2C2E2F"/>
      <name val="Arial"/>
      <family val="2"/>
    </font>
    <font>
      <i/>
      <sz val="11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12">
    <xf numFmtId="0" fontId="0" fillId="0" borderId="0" xfId="0"/>
    <xf numFmtId="0" fontId="1" fillId="0" borderId="0" xfId="0" applyFont="1"/>
    <xf numFmtId="0" fontId="0" fillId="2" borderId="0" xfId="0" applyFill="1"/>
    <xf numFmtId="0" fontId="0" fillId="3" borderId="0" xfId="0" applyFill="1"/>
    <xf numFmtId="0" fontId="0" fillId="0" borderId="0" xfId="0" quotePrefix="1"/>
    <xf numFmtId="0" fontId="0" fillId="4" borderId="0" xfId="0" applyFill="1"/>
    <xf numFmtId="0" fontId="0" fillId="0" borderId="0" xfId="0" quotePrefix="1" applyFill="1"/>
    <xf numFmtId="0" fontId="0" fillId="2" borderId="0" xfId="0" quotePrefix="1" applyFill="1"/>
    <xf numFmtId="0" fontId="0" fillId="5" borderId="0" xfId="0" applyFill="1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/>
    <xf numFmtId="0" fontId="0" fillId="2" borderId="0" xfId="0" applyFont="1" applyFill="1" applyAlignment="1">
      <alignment horizontal="center"/>
    </xf>
    <xf numFmtId="0" fontId="0" fillId="2" borderId="0" xfId="0" quotePrefix="1" applyFont="1" applyFill="1"/>
    <xf numFmtId="0" fontId="1" fillId="3" borderId="0" xfId="0" applyFont="1" applyFill="1" applyAlignment="1">
      <alignment horizontal="center"/>
    </xf>
    <xf numFmtId="0" fontId="0" fillId="3" borderId="0" xfId="0" applyFont="1" applyFill="1" applyAlignment="1">
      <alignment horizontal="center"/>
    </xf>
    <xf numFmtId="0" fontId="0" fillId="2" borderId="0" xfId="0" quotePrefix="1" applyFill="1" applyAlignment="1">
      <alignment horizontal="left" wrapText="1"/>
    </xf>
    <xf numFmtId="0" fontId="1" fillId="0" borderId="0" xfId="0" applyFont="1" applyFill="1" applyAlignment="1">
      <alignment horizontal="center"/>
    </xf>
    <xf numFmtId="0" fontId="0" fillId="2" borderId="0" xfId="0" applyFont="1" applyFill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Font="1" applyFill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5" fillId="0" borderId="0" xfId="0" applyFont="1"/>
    <xf numFmtId="0" fontId="0" fillId="0" borderId="3" xfId="0" applyBorder="1"/>
    <xf numFmtId="0" fontId="0" fillId="0" borderId="4" xfId="0" applyBorder="1"/>
    <xf numFmtId="0" fontId="0" fillId="0" borderId="0" xfId="0" applyFont="1"/>
    <xf numFmtId="0" fontId="0" fillId="0" borderId="0" xfId="0" quotePrefix="1" applyFont="1"/>
    <xf numFmtId="0" fontId="0" fillId="2" borderId="0" xfId="0" applyFont="1" applyFill="1"/>
    <xf numFmtId="0" fontId="0" fillId="5" borderId="0" xfId="0" applyFont="1" applyFill="1"/>
    <xf numFmtId="0" fontId="3" fillId="0" borderId="0" xfId="0" applyFont="1"/>
    <xf numFmtId="0" fontId="0" fillId="2" borderId="0" xfId="0" applyFont="1" applyFill="1" applyAlignment="1">
      <alignment horizontal="center"/>
    </xf>
    <xf numFmtId="0" fontId="0" fillId="0" borderId="0" xfId="0" quotePrefix="1" applyFont="1" applyFill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11" xfId="0" applyBorder="1"/>
    <xf numFmtId="0" fontId="0" fillId="0" borderId="0" xfId="0" applyAlignment="1">
      <alignment wrapText="1"/>
    </xf>
    <xf numFmtId="0" fontId="5" fillId="0" borderId="0" xfId="0" applyFont="1" applyAlignment="1">
      <alignment horizontal="center"/>
    </xf>
    <xf numFmtId="0" fontId="0" fillId="0" borderId="12" xfId="0" applyBorder="1" applyAlignment="1">
      <alignment horizontal="center"/>
    </xf>
    <xf numFmtId="0" fontId="0" fillId="2" borderId="0" xfId="0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Fill="1" applyBorder="1"/>
    <xf numFmtId="0" fontId="3" fillId="0" borderId="0" xfId="0" applyFont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1" fillId="2" borderId="0" xfId="0" quotePrefix="1" applyFont="1" applyFill="1"/>
    <xf numFmtId="0" fontId="1" fillId="6" borderId="0" xfId="0" applyFont="1" applyFill="1" applyAlignment="1">
      <alignment horizontal="center"/>
    </xf>
    <xf numFmtId="0" fontId="8" fillId="6" borderId="0" xfId="0" applyFont="1" applyFill="1" applyAlignment="1">
      <alignment horizontal="center"/>
    </xf>
    <xf numFmtId="0" fontId="9" fillId="0" borderId="0" xfId="0" applyFont="1"/>
    <xf numFmtId="0" fontId="0" fillId="0" borderId="0" xfId="0" quotePrefix="1" applyFont="1" applyAlignment="1"/>
    <xf numFmtId="0" fontId="0" fillId="0" borderId="0" xfId="0" applyFont="1" applyAlignment="1"/>
    <xf numFmtId="0" fontId="0" fillId="0" borderId="0" xfId="0" quotePrefix="1" applyFont="1" applyFill="1" applyBorder="1" applyAlignment="1"/>
    <xf numFmtId="0" fontId="3" fillId="0" borderId="0" xfId="0" applyFont="1" applyAlignment="1"/>
    <xf numFmtId="0" fontId="0" fillId="0" borderId="0" xfId="0" quotePrefix="1" applyFont="1" applyFill="1" applyAlignment="1"/>
    <xf numFmtId="0" fontId="0" fillId="0" borderId="0" xfId="0" applyFont="1" applyAlignment="1">
      <alignment wrapText="1"/>
    </xf>
    <xf numFmtId="0" fontId="10" fillId="0" borderId="0" xfId="0" applyFont="1"/>
    <xf numFmtId="0" fontId="10" fillId="0" borderId="0" xfId="0" quotePrefix="1" applyFont="1" applyFill="1" applyBorder="1" applyAlignment="1"/>
    <xf numFmtId="0" fontId="10" fillId="0" borderId="0" xfId="0" applyFont="1" applyAlignment="1"/>
    <xf numFmtId="0" fontId="10" fillId="0" borderId="0" xfId="0" quotePrefix="1" applyFont="1" applyAlignment="1"/>
    <xf numFmtId="0" fontId="10" fillId="0" borderId="0" xfId="0" applyFont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11" fillId="0" borderId="0" xfId="1" quotePrefix="1" applyFont="1" applyFill="1"/>
    <xf numFmtId="0" fontId="0" fillId="0" borderId="0" xfId="0" applyFont="1" applyFill="1"/>
    <xf numFmtId="0" fontId="0" fillId="5" borderId="0" xfId="0" applyFont="1" applyFill="1" applyAlignment="1">
      <alignment horizontal="left"/>
    </xf>
    <xf numFmtId="0" fontId="11" fillId="5" borderId="0" xfId="1" quotePrefix="1" applyFont="1" applyFill="1"/>
    <xf numFmtId="0" fontId="0" fillId="5" borderId="0" xfId="0" applyFont="1" applyFill="1" applyAlignment="1">
      <alignment horizontal="center"/>
    </xf>
    <xf numFmtId="0" fontId="1" fillId="5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0" fontId="0" fillId="3" borderId="0" xfId="0" applyFont="1" applyFill="1" applyAlignment="1">
      <alignment horizontal="left"/>
    </xf>
    <xf numFmtId="0" fontId="0" fillId="5" borderId="0" xfId="0" quotePrefix="1" applyFont="1" applyFill="1"/>
    <xf numFmtId="0" fontId="0" fillId="3" borderId="0" xfId="0" quotePrefix="1" applyFont="1" applyFill="1"/>
    <xf numFmtId="0" fontId="11" fillId="5" borderId="0" xfId="1" applyFont="1" applyFill="1"/>
    <xf numFmtId="0" fontId="0" fillId="3" borderId="0" xfId="0" applyFont="1" applyFill="1"/>
    <xf numFmtId="0" fontId="0" fillId="0" borderId="0" xfId="0" applyFill="1" applyAlignment="1">
      <alignment horizontal="center"/>
    </xf>
    <xf numFmtId="0" fontId="11" fillId="2" borderId="0" xfId="1" quotePrefix="1" applyFont="1" applyFill="1"/>
    <xf numFmtId="0" fontId="0" fillId="0" borderId="0" xfId="1" quotePrefix="1" applyFont="1" applyFill="1"/>
    <xf numFmtId="0" fontId="0" fillId="2" borderId="0" xfId="1" quotePrefix="1" applyFont="1" applyFill="1"/>
    <xf numFmtId="0" fontId="1" fillId="5" borderId="0" xfId="0" applyFont="1" applyFill="1"/>
    <xf numFmtId="0" fontId="1" fillId="5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5" fillId="4" borderId="0" xfId="0" applyFont="1" applyFill="1" applyAlignment="1">
      <alignment horizontal="center"/>
    </xf>
    <xf numFmtId="0" fontId="6" fillId="4" borderId="0" xfId="0" applyFont="1" applyFill="1" applyAlignment="1">
      <alignment horizontal="center"/>
    </xf>
    <xf numFmtId="0" fontId="7" fillId="0" borderId="0" xfId="1"/>
    <xf numFmtId="0" fontId="0" fillId="0" borderId="0" xfId="0" applyFill="1" applyAlignment="1">
      <alignment horizontal="center"/>
    </xf>
    <xf numFmtId="0" fontId="0" fillId="2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7" borderId="0" xfId="0" applyFont="1" applyFill="1"/>
    <xf numFmtId="0" fontId="0" fillId="7" borderId="0" xfId="0" applyFont="1" applyFill="1" applyAlignment="1">
      <alignment horizontal="left"/>
    </xf>
    <xf numFmtId="0" fontId="0" fillId="7" borderId="0" xfId="0" applyFill="1"/>
    <xf numFmtId="0" fontId="12" fillId="0" borderId="0" xfId="0" applyFont="1" applyFill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Fill="1" applyAlignment="1">
      <alignment horizontal="center"/>
    </xf>
    <xf numFmtId="0" fontId="12" fillId="0" borderId="0" xfId="0" applyFont="1" applyFill="1"/>
    <xf numFmtId="0" fontId="0" fillId="7" borderId="0" xfId="0" applyFill="1" applyAlignment="1">
      <alignment horizontal="center"/>
    </xf>
    <xf numFmtId="0" fontId="0" fillId="7" borderId="0" xfId="0" applyFill="1" applyBorder="1" applyAlignment="1">
      <alignment horizontal="center"/>
    </xf>
    <xf numFmtId="0" fontId="0" fillId="7" borderId="0" xfId="0" applyFont="1" applyFill="1" applyBorder="1" applyAlignment="1">
      <alignment horizontal="center"/>
    </xf>
    <xf numFmtId="0" fontId="0" fillId="7" borderId="0" xfId="0" applyFont="1" applyFill="1" applyAlignment="1">
      <alignment horizontal="center"/>
    </xf>
    <xf numFmtId="0" fontId="14" fillId="0" borderId="0" xfId="0" applyFont="1" applyFill="1" applyAlignment="1">
      <alignment horizontal="center"/>
    </xf>
    <xf numFmtId="0" fontId="0" fillId="0" borderId="0" xfId="0" quotePrefix="1" applyBorder="1"/>
    <xf numFmtId="0" fontId="0" fillId="0" borderId="0" xfId="0" applyFont="1" applyFill="1" applyBorder="1" applyAlignment="1">
      <alignment horizontal="left"/>
    </xf>
    <xf numFmtId="0" fontId="11" fillId="0" borderId="0" xfId="1" quotePrefix="1" applyFont="1" applyFill="1" applyBorder="1"/>
    <xf numFmtId="0" fontId="15" fillId="0" borderId="0" xfId="0" applyFont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/>
    <xf numFmtId="0" fontId="0" fillId="5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horizontal="center"/>
    </xf>
    <xf numFmtId="0" fontId="0" fillId="0" borderId="0" xfId="0" quotePrefix="1" applyFont="1" applyFill="1" applyAlignment="1">
      <alignment horizontal="center"/>
    </xf>
    <xf numFmtId="0" fontId="0" fillId="0" borderId="0" xfId="0" applyFont="1" applyFill="1" applyBorder="1"/>
    <xf numFmtId="0" fontId="0" fillId="0" borderId="0" xfId="0" applyFont="1" applyBorder="1"/>
    <xf numFmtId="0" fontId="0" fillId="0" borderId="0" xfId="0" quotePrefix="1" applyFont="1" applyFill="1" applyBorder="1"/>
    <xf numFmtId="20" fontId="0" fillId="0" borderId="0" xfId="0" applyNumberFormat="1" applyFont="1" applyFill="1"/>
    <xf numFmtId="0" fontId="7" fillId="7" borderId="0" xfId="1" applyFill="1"/>
    <xf numFmtId="0" fontId="0" fillId="3" borderId="0" xfId="0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16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7" borderId="0" xfId="0" applyFont="1" applyFill="1"/>
    <xf numFmtId="0" fontId="11" fillId="7" borderId="0" xfId="1" quotePrefix="1" applyFont="1" applyFill="1"/>
    <xf numFmtId="0" fontId="0" fillId="7" borderId="0" xfId="0" quotePrefix="1" applyFont="1" applyFill="1"/>
    <xf numFmtId="0" fontId="0" fillId="7" borderId="0" xfId="0" quotePrefix="1" applyFill="1"/>
    <xf numFmtId="0" fontId="0" fillId="7" borderId="0" xfId="0" quotePrefix="1" applyFill="1" applyBorder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1" fillId="6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1" fillId="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2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4" borderId="0" xfId="0" applyFont="1" applyFill="1"/>
    <xf numFmtId="0" fontId="15" fillId="0" borderId="0" xfId="0" applyFont="1" applyFill="1" applyAlignment="1">
      <alignment vertical="center"/>
    </xf>
    <xf numFmtId="0" fontId="11" fillId="0" borderId="0" xfId="1" applyFont="1" applyFill="1"/>
    <xf numFmtId="0" fontId="0" fillId="0" borderId="13" xfId="0" applyBorder="1"/>
    <xf numFmtId="0" fontId="0" fillId="0" borderId="14" xfId="0" applyBorder="1"/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8" borderId="0" xfId="0" applyFill="1"/>
    <xf numFmtId="0" fontId="0" fillId="4" borderId="0" xfId="0" applyFill="1" applyAlignment="1">
      <alignment horizontal="center"/>
    </xf>
    <xf numFmtId="0" fontId="0" fillId="0" borderId="7" xfId="0" applyBorder="1"/>
    <xf numFmtId="0" fontId="0" fillId="5" borderId="0" xfId="0" applyFill="1" applyAlignment="1">
      <alignment horizontal="center"/>
    </xf>
    <xf numFmtId="0" fontId="0" fillId="4" borderId="5" xfId="0" applyFill="1" applyBorder="1"/>
    <xf numFmtId="0" fontId="0" fillId="4" borderId="6" xfId="0" applyFill="1" applyBorder="1"/>
    <xf numFmtId="0" fontId="0" fillId="4" borderId="20" xfId="0" applyFill="1" applyBorder="1"/>
    <xf numFmtId="0" fontId="0" fillId="4" borderId="7" xfId="0" applyFill="1" applyBorder="1"/>
    <xf numFmtId="0" fontId="0" fillId="4" borderId="8" xfId="0" applyFill="1" applyBorder="1"/>
    <xf numFmtId="0" fontId="0" fillId="4" borderId="9" xfId="0" applyFill="1" applyBorder="1"/>
    <xf numFmtId="0" fontId="0" fillId="4" borderId="10" xfId="0" applyFill="1" applyBorder="1"/>
    <xf numFmtId="0" fontId="0" fillId="4" borderId="2" xfId="0" applyFill="1" applyBorder="1"/>
    <xf numFmtId="0" fontId="0" fillId="4" borderId="0" xfId="0" applyFill="1" applyBorder="1"/>
    <xf numFmtId="0" fontId="0" fillId="4" borderId="0" xfId="0" applyFill="1" applyBorder="1" applyAlignment="1">
      <alignment horizontal="center"/>
    </xf>
    <xf numFmtId="0" fontId="3" fillId="4" borderId="20" xfId="0" applyFont="1" applyFill="1" applyBorder="1"/>
    <xf numFmtId="0" fontId="3" fillId="4" borderId="6" xfId="0" applyFont="1" applyFill="1" applyBorder="1"/>
    <xf numFmtId="0" fontId="3" fillId="4" borderId="0" xfId="0" applyFont="1" applyFill="1" applyBorder="1"/>
    <xf numFmtId="0" fontId="3" fillId="4" borderId="8" xfId="0" applyFont="1" applyFill="1" applyBorder="1"/>
    <xf numFmtId="0" fontId="3" fillId="4" borderId="2" xfId="0" applyFont="1" applyFill="1" applyBorder="1"/>
    <xf numFmtId="0" fontId="3" fillId="4" borderId="10" xfId="0" applyFont="1" applyFill="1" applyBorder="1"/>
    <xf numFmtId="0" fontId="1" fillId="4" borderId="0" xfId="0" applyFont="1" applyFill="1" applyBorder="1"/>
    <xf numFmtId="0" fontId="0" fillId="7" borderId="0" xfId="0" applyFont="1" applyFill="1" applyBorder="1"/>
    <xf numFmtId="0" fontId="0" fillId="7" borderId="0" xfId="0" quotePrefix="1" applyFont="1" applyFill="1" applyBorder="1"/>
    <xf numFmtId="0" fontId="0" fillId="5" borderId="0" xfId="0" applyFont="1" applyFill="1" applyBorder="1" applyAlignment="1">
      <alignment horizontal="center"/>
    </xf>
    <xf numFmtId="0" fontId="11" fillId="0" borderId="0" xfId="1" quotePrefix="1" applyFont="1" applyFill="1" applyAlignment="1">
      <alignment horizontal="right"/>
    </xf>
    <xf numFmtId="0" fontId="0" fillId="2" borderId="0" xfId="1" quotePrefix="1" applyFont="1" applyFill="1" applyAlignment="1">
      <alignment horizontal="right"/>
    </xf>
    <xf numFmtId="0" fontId="11" fillId="2" borderId="0" xfId="1" quotePrefix="1" applyFont="1" applyFill="1" applyAlignment="1">
      <alignment horizontal="right"/>
    </xf>
    <xf numFmtId="0" fontId="0" fillId="0" borderId="0" xfId="0" applyFont="1" applyFill="1" applyAlignment="1">
      <alignment horizontal="right"/>
    </xf>
    <xf numFmtId="0" fontId="0" fillId="5" borderId="0" xfId="0" applyFont="1" applyFill="1" applyAlignment="1">
      <alignment horizontal="right"/>
    </xf>
    <xf numFmtId="0" fontId="5" fillId="4" borderId="0" xfId="0" applyFont="1" applyFill="1" applyAlignment="1">
      <alignment horizontal="right"/>
    </xf>
    <xf numFmtId="0" fontId="1" fillId="0" borderId="0" xfId="0" applyFont="1" applyFill="1" applyAlignment="1">
      <alignment horizontal="right"/>
    </xf>
    <xf numFmtId="0" fontId="0" fillId="0" borderId="0" xfId="0" applyFont="1" applyFill="1" applyBorder="1" applyAlignment="1">
      <alignment horizontal="right"/>
    </xf>
    <xf numFmtId="0" fontId="0" fillId="0" borderId="1" xfId="0" applyFont="1" applyFill="1" applyBorder="1"/>
    <xf numFmtId="0" fontId="0" fillId="0" borderId="21" xfId="0" applyFont="1" applyFill="1" applyBorder="1"/>
    <xf numFmtId="0" fontId="0" fillId="0" borderId="22" xfId="0" applyFont="1" applyFill="1" applyBorder="1"/>
    <xf numFmtId="0" fontId="0" fillId="0" borderId="1" xfId="0" applyFont="1" applyFill="1" applyBorder="1" applyAlignment="1">
      <alignment horizontal="right"/>
    </xf>
    <xf numFmtId="0" fontId="0" fillId="2" borderId="0" xfId="0" quotePrefix="1" applyFont="1" applyFill="1" applyAlignment="1"/>
    <xf numFmtId="0" fontId="0" fillId="2" borderId="0" xfId="0" applyFont="1" applyFill="1" applyAlignment="1"/>
    <xf numFmtId="0" fontId="0" fillId="2" borderId="0" xfId="0" applyFont="1" applyFill="1" applyAlignment="1">
      <alignment wrapText="1"/>
    </xf>
    <xf numFmtId="0" fontId="0" fillId="3" borderId="0" xfId="0" applyFont="1" applyFill="1" applyAlignment="1"/>
    <xf numFmtId="0" fontId="0" fillId="0" borderId="0" xfId="0" applyFont="1" applyFill="1" applyAlignment="1"/>
    <xf numFmtId="0" fontId="0" fillId="2" borderId="0" xfId="0" quotePrefix="1" applyFont="1" applyFill="1" applyAlignment="1">
      <alignment wrapText="1"/>
    </xf>
    <xf numFmtId="0" fontId="3" fillId="2" borderId="0" xfId="0" quotePrefix="1" applyFont="1" applyFill="1" applyAlignment="1"/>
    <xf numFmtId="0" fontId="0" fillId="5" borderId="0" xfId="0" applyFont="1" applyFill="1" applyAlignment="1"/>
    <xf numFmtId="0" fontId="0" fillId="3" borderId="0" xfId="0" applyFont="1" applyFill="1" applyAlignment="1">
      <alignment wrapText="1"/>
    </xf>
    <xf numFmtId="0" fontId="1" fillId="4" borderId="7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0" xfId="0" applyFont="1" applyFill="1" applyAlignment="1">
      <alignment horizontal="center"/>
    </xf>
    <xf numFmtId="0" fontId="6" fillId="4" borderId="0" xfId="0" applyFont="1" applyFill="1" applyAlignment="1">
      <alignment horizontal="center" wrapText="1"/>
    </xf>
    <xf numFmtId="0" fontId="1" fillId="0" borderId="0" xfId="0" applyFont="1" applyAlignment="1">
      <alignment horizontal="center"/>
    </xf>
    <xf numFmtId="0" fontId="0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https://webmail.gridhost.co.uk/?_task=mail&amp;_caps=pdf%3D1%2Cflash%3D0%2Ctiff%3D0%2Cwebp%3D1&amp;_uid=3133&amp;_mbox=INBOX.Sent&amp;_action=show#add" TargetMode="External"/><Relationship Id="rId2" Type="http://schemas.openxmlformats.org/officeDocument/2006/relationships/image" Target="../media/image6.png"/><Relationship Id="rId1" Type="http://schemas.openxmlformats.org/officeDocument/2006/relationships/hyperlink" Target="https://webmail.gridhost.co.uk/?_task=mail&amp;_caps=pdf%3D1%2Cflash%3D0%2Ctiff%3D0%2Cwebp%3D1&amp;_uid=3132&amp;_mbox=INBOX.Sent&amp;_action=show#add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29</xdr:col>
      <xdr:colOff>69850</xdr:colOff>
      <xdr:row>105</xdr:row>
      <xdr:rowOff>114300</xdr:rowOff>
    </xdr:from>
    <xdr:to>
      <xdr:col>31</xdr:col>
      <xdr:colOff>133350</xdr:colOff>
      <xdr:row>111</xdr:row>
      <xdr:rowOff>0</xdr:rowOff>
    </xdr:to>
    <xdr:sp macro="" textlink="">
      <xdr:nvSpPr>
        <xdr:cNvPr id="2" name="Arrow: Right 1">
          <a:extLst>
            <a:ext uri="{FF2B5EF4-FFF2-40B4-BE49-F238E27FC236}">
              <a16:creationId xmlns:a16="http://schemas.microsoft.com/office/drawing/2014/main" id="{C51D1620-C912-4381-B304-5BA78B84A283}"/>
            </a:ext>
          </a:extLst>
        </xdr:cNvPr>
        <xdr:cNvSpPr/>
      </xdr:nvSpPr>
      <xdr:spPr>
        <a:xfrm rot="16200000">
          <a:off x="7230110" y="19220180"/>
          <a:ext cx="1988820" cy="58166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3</xdr:col>
      <xdr:colOff>101600</xdr:colOff>
      <xdr:row>104</xdr:row>
      <xdr:rowOff>95250</xdr:rowOff>
    </xdr:from>
    <xdr:to>
      <xdr:col>28</xdr:col>
      <xdr:colOff>114300</xdr:colOff>
      <xdr:row>107</xdr:row>
      <xdr:rowOff>101600</xdr:rowOff>
    </xdr:to>
    <xdr:sp macro="" textlink="">
      <xdr:nvSpPr>
        <xdr:cNvPr id="3" name="Arrow: Right 2">
          <a:extLst>
            <a:ext uri="{FF2B5EF4-FFF2-40B4-BE49-F238E27FC236}">
              <a16:creationId xmlns:a16="http://schemas.microsoft.com/office/drawing/2014/main" id="{75589B0C-CD63-40E0-B527-F253E8A1C206}"/>
            </a:ext>
          </a:extLst>
        </xdr:cNvPr>
        <xdr:cNvSpPr/>
      </xdr:nvSpPr>
      <xdr:spPr>
        <a:xfrm rot="10800000">
          <a:off x="1229360" y="18322290"/>
          <a:ext cx="6489700" cy="53213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</xdr:col>
      <xdr:colOff>38100</xdr:colOff>
      <xdr:row>18</xdr:row>
      <xdr:rowOff>127000</xdr:rowOff>
    </xdr:from>
    <xdr:to>
      <xdr:col>4</xdr:col>
      <xdr:colOff>25400</xdr:colOff>
      <xdr:row>105</xdr:row>
      <xdr:rowOff>139700</xdr:rowOff>
    </xdr:to>
    <xdr:sp macro="" textlink="">
      <xdr:nvSpPr>
        <xdr:cNvPr id="4" name="Arrow: Right 3">
          <a:extLst>
            <a:ext uri="{FF2B5EF4-FFF2-40B4-BE49-F238E27FC236}">
              <a16:creationId xmlns:a16="http://schemas.microsoft.com/office/drawing/2014/main" id="{45061708-C6EE-4591-A109-417132189945}"/>
            </a:ext>
          </a:extLst>
        </xdr:cNvPr>
        <xdr:cNvSpPr/>
      </xdr:nvSpPr>
      <xdr:spPr>
        <a:xfrm rot="16200000">
          <a:off x="-6600190" y="10529570"/>
          <a:ext cx="15260320" cy="76454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 editAs="oneCell">
    <xdr:from>
      <xdr:col>13</xdr:col>
      <xdr:colOff>178077</xdr:colOff>
      <xdr:row>4</xdr:row>
      <xdr:rowOff>139148</xdr:rowOff>
    </xdr:from>
    <xdr:to>
      <xdr:col>20</xdr:col>
      <xdr:colOff>108992</xdr:colOff>
      <xdr:row>13</xdr:row>
      <xdr:rowOff>40390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9D7CB91-970F-42D1-B3AF-5EB04CDA35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6637" y="840188"/>
          <a:ext cx="1744475" cy="1547162"/>
        </a:xfrm>
        <a:prstGeom prst="rect">
          <a:avLst/>
        </a:prstGeom>
      </xdr:spPr>
    </xdr:pic>
    <xdr:clientData/>
  </xdr:twoCellAnchor>
  <xdr:twoCellAnchor>
    <xdr:from>
      <xdr:col>104</xdr:col>
      <xdr:colOff>38100</xdr:colOff>
      <xdr:row>5</xdr:row>
      <xdr:rowOff>79516</xdr:rowOff>
    </xdr:from>
    <xdr:to>
      <xdr:col>107</xdr:col>
      <xdr:colOff>95250</xdr:colOff>
      <xdr:row>101</xdr:row>
      <xdr:rowOff>58811</xdr:rowOff>
    </xdr:to>
    <xdr:sp macro="" textlink="">
      <xdr:nvSpPr>
        <xdr:cNvPr id="8" name="Arrow: Right 7">
          <a:extLst>
            <a:ext uri="{FF2B5EF4-FFF2-40B4-BE49-F238E27FC236}">
              <a16:creationId xmlns:a16="http://schemas.microsoft.com/office/drawing/2014/main" id="{A87CD97A-C86E-405A-8A64-533123F3EF86}"/>
            </a:ext>
          </a:extLst>
        </xdr:cNvPr>
        <xdr:cNvSpPr/>
      </xdr:nvSpPr>
      <xdr:spPr>
        <a:xfrm rot="5400000">
          <a:off x="19348007" y="8940749"/>
          <a:ext cx="16804255" cy="83439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47</xdr:col>
      <xdr:colOff>12699</xdr:colOff>
      <xdr:row>42</xdr:row>
      <xdr:rowOff>63501</xdr:rowOff>
    </xdr:from>
    <xdr:ext cx="7099301" cy="43815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4640B66B-7660-436C-B93D-6060C968D835}"/>
            </a:ext>
          </a:extLst>
        </xdr:cNvPr>
        <xdr:cNvSpPr txBox="1"/>
      </xdr:nvSpPr>
      <xdr:spPr>
        <a:xfrm>
          <a:off x="12539979" y="7424421"/>
          <a:ext cx="7099301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NEWBIES</a:t>
          </a:r>
        </a:p>
      </xdr:txBody>
    </xdr:sp>
    <xdr:clientData/>
  </xdr:oneCellAnchor>
  <xdr:oneCellAnchor>
    <xdr:from>
      <xdr:col>47</xdr:col>
      <xdr:colOff>12700</xdr:colOff>
      <xdr:row>51</xdr:row>
      <xdr:rowOff>88901</xdr:rowOff>
    </xdr:from>
    <xdr:ext cx="7084391" cy="34925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5221F1D0-99CC-44F8-8F31-E4C97084DD49}"/>
            </a:ext>
          </a:extLst>
        </xdr:cNvPr>
        <xdr:cNvSpPr txBox="1"/>
      </xdr:nvSpPr>
      <xdr:spPr>
        <a:xfrm>
          <a:off x="12539980" y="9027161"/>
          <a:ext cx="7084391" cy="3492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DAILY DRIVER</a:t>
          </a:r>
        </a:p>
      </xdr:txBody>
    </xdr:sp>
    <xdr:clientData/>
  </xdr:oneCellAnchor>
  <xdr:oneCellAnchor>
    <xdr:from>
      <xdr:col>46</xdr:col>
      <xdr:colOff>165099</xdr:colOff>
      <xdr:row>60</xdr:row>
      <xdr:rowOff>76200</xdr:rowOff>
    </xdr:from>
    <xdr:ext cx="7188757" cy="431799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1E40FB8A-5AE2-4BE3-8D16-9BF8799B9D2A}"/>
            </a:ext>
          </a:extLst>
        </xdr:cNvPr>
        <xdr:cNvSpPr txBox="1"/>
      </xdr:nvSpPr>
      <xdr:spPr>
        <a:xfrm>
          <a:off x="12433299" y="10591800"/>
          <a:ext cx="7188757" cy="43179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MODIFIED</a:t>
          </a:r>
        </a:p>
      </xdr:txBody>
    </xdr:sp>
    <xdr:clientData/>
  </xdr:oneCellAnchor>
  <xdr:oneCellAnchor>
    <xdr:from>
      <xdr:col>47</xdr:col>
      <xdr:colOff>38100</xdr:colOff>
      <xdr:row>69</xdr:row>
      <xdr:rowOff>63500</xdr:rowOff>
    </xdr:from>
    <xdr:ext cx="7074452" cy="38862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1EFFE2BA-F859-4D00-B171-EDD383181786}"/>
            </a:ext>
          </a:extLst>
        </xdr:cNvPr>
        <xdr:cNvSpPr txBox="1"/>
      </xdr:nvSpPr>
      <xdr:spPr>
        <a:xfrm>
          <a:off x="12565380" y="12156440"/>
          <a:ext cx="7074452" cy="3886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SHOW &amp; SHINE</a:t>
          </a:r>
        </a:p>
      </xdr:txBody>
    </xdr:sp>
    <xdr:clientData/>
  </xdr:oneCellAnchor>
  <xdr:oneCellAnchor>
    <xdr:from>
      <xdr:col>47</xdr:col>
      <xdr:colOff>12699</xdr:colOff>
      <xdr:row>78</xdr:row>
      <xdr:rowOff>63500</xdr:rowOff>
    </xdr:from>
    <xdr:ext cx="7099301" cy="40640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699CCE68-E5F7-498D-AD50-DE102F403074}"/>
            </a:ext>
          </a:extLst>
        </xdr:cNvPr>
        <xdr:cNvSpPr txBox="1"/>
      </xdr:nvSpPr>
      <xdr:spPr>
        <a:xfrm>
          <a:off x="12539979" y="13733780"/>
          <a:ext cx="7099301" cy="4064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CONCOURS</a:t>
          </a:r>
        </a:p>
      </xdr:txBody>
    </xdr:sp>
    <xdr:clientData/>
  </xdr:oneCellAnchor>
  <xdr:oneCellAnchor>
    <xdr:from>
      <xdr:col>10</xdr:col>
      <xdr:colOff>0</xdr:colOff>
      <xdr:row>107</xdr:row>
      <xdr:rowOff>76200</xdr:rowOff>
    </xdr:from>
    <xdr:ext cx="3714750" cy="405432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5B0B68E4-8074-43D8-B5C7-16E9F1380782}"/>
            </a:ext>
          </a:extLst>
        </xdr:cNvPr>
        <xdr:cNvSpPr txBox="1"/>
      </xdr:nvSpPr>
      <xdr:spPr>
        <a:xfrm>
          <a:off x="2941320" y="18829020"/>
          <a:ext cx="37147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WAY IN</a:t>
          </a:r>
        </a:p>
      </xdr:txBody>
    </xdr:sp>
    <xdr:clientData/>
  </xdr:oneCellAnchor>
  <xdr:oneCellAnchor>
    <xdr:from>
      <xdr:col>16</xdr:col>
      <xdr:colOff>57150</xdr:colOff>
      <xdr:row>111</xdr:row>
      <xdr:rowOff>0</xdr:rowOff>
    </xdr:from>
    <xdr:ext cx="3714750" cy="405432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B451984E-DE3F-4316-ADEA-760926365BA0}"/>
            </a:ext>
          </a:extLst>
        </xdr:cNvPr>
        <xdr:cNvSpPr txBox="1"/>
      </xdr:nvSpPr>
      <xdr:spPr>
        <a:xfrm>
          <a:off x="4552950" y="19648170"/>
          <a:ext cx="37147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GATE 1</a:t>
          </a:r>
        </a:p>
      </xdr:txBody>
    </xdr:sp>
    <xdr:clientData/>
  </xdr:oneCellAnchor>
  <xdr:oneCellAnchor>
    <xdr:from>
      <xdr:col>116</xdr:col>
      <xdr:colOff>19050</xdr:colOff>
      <xdr:row>111</xdr:row>
      <xdr:rowOff>0</xdr:rowOff>
    </xdr:from>
    <xdr:ext cx="3714750" cy="405432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9E7DBFD-4D5F-469D-8863-7EBAE3BE300B}"/>
            </a:ext>
          </a:extLst>
        </xdr:cNvPr>
        <xdr:cNvSpPr txBox="1"/>
      </xdr:nvSpPr>
      <xdr:spPr>
        <a:xfrm>
          <a:off x="30422850" y="19724370"/>
          <a:ext cx="37147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GATE 2</a:t>
          </a:r>
        </a:p>
      </xdr:txBody>
    </xdr:sp>
    <xdr:clientData/>
  </xdr:oneCellAnchor>
  <xdr:oneCellAnchor>
    <xdr:from>
      <xdr:col>32</xdr:col>
      <xdr:colOff>167640</xdr:colOff>
      <xdr:row>96</xdr:row>
      <xdr:rowOff>91440</xdr:rowOff>
    </xdr:from>
    <xdr:ext cx="301256" cy="7467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350A4B33-9994-4F01-8EA3-4135FD64FD82}"/>
            </a:ext>
          </a:extLst>
        </xdr:cNvPr>
        <xdr:cNvSpPr txBox="1"/>
      </xdr:nvSpPr>
      <xdr:spPr>
        <a:xfrm rot="16200000">
          <a:off x="8585968" y="17139152"/>
          <a:ext cx="746760" cy="30125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SUP5</a:t>
          </a:r>
        </a:p>
      </xdr:txBody>
    </xdr:sp>
    <xdr:clientData/>
  </xdr:oneCellAnchor>
  <xdr:oneCellAnchor>
    <xdr:from>
      <xdr:col>32</xdr:col>
      <xdr:colOff>198120</xdr:colOff>
      <xdr:row>84</xdr:row>
      <xdr:rowOff>76200</xdr:rowOff>
    </xdr:from>
    <xdr:ext cx="426720" cy="792477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55A062D6-4D72-48BF-871F-430D7E0ADDD9}"/>
            </a:ext>
          </a:extLst>
        </xdr:cNvPr>
        <xdr:cNvSpPr txBox="1"/>
      </xdr:nvSpPr>
      <xdr:spPr>
        <a:xfrm rot="16200000">
          <a:off x="8656321" y="14980919"/>
          <a:ext cx="792477" cy="4267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SUP3</a:t>
          </a:r>
        </a:p>
        <a:p>
          <a:pPr algn="ctr"/>
          <a:endParaRPr lang="en-GB" sz="2000" b="1"/>
        </a:p>
      </xdr:txBody>
    </xdr:sp>
    <xdr:clientData/>
  </xdr:oneCellAnchor>
  <xdr:oneCellAnchor>
    <xdr:from>
      <xdr:col>32</xdr:col>
      <xdr:colOff>198123</xdr:colOff>
      <xdr:row>79</xdr:row>
      <xdr:rowOff>0</xdr:rowOff>
    </xdr:from>
    <xdr:ext cx="392434" cy="91440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E5550BB9-DBDA-4EF3-938A-F64864D8B0F6}"/>
            </a:ext>
          </a:extLst>
        </xdr:cNvPr>
        <xdr:cNvSpPr txBox="1"/>
      </xdr:nvSpPr>
      <xdr:spPr>
        <a:xfrm rot="16200000">
          <a:off x="8578220" y="14106523"/>
          <a:ext cx="914400" cy="39243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CELICA</a:t>
          </a:r>
        </a:p>
      </xdr:txBody>
    </xdr:sp>
    <xdr:clientData/>
  </xdr:oneCellAnchor>
  <xdr:oneCellAnchor>
    <xdr:from>
      <xdr:col>32</xdr:col>
      <xdr:colOff>177800</xdr:colOff>
      <xdr:row>37</xdr:row>
      <xdr:rowOff>6349</xdr:rowOff>
    </xdr:from>
    <xdr:ext cx="495300" cy="480695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8A8EA11E-FBF2-4775-BBC4-E96B20CB0505}"/>
            </a:ext>
          </a:extLst>
        </xdr:cNvPr>
        <xdr:cNvSpPr txBox="1"/>
      </xdr:nvSpPr>
      <xdr:spPr>
        <a:xfrm rot="16200000">
          <a:off x="6663055" y="8646794"/>
          <a:ext cx="4806950" cy="4953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MK1</a:t>
          </a:r>
        </a:p>
      </xdr:txBody>
    </xdr:sp>
    <xdr:clientData/>
  </xdr:oneCellAnchor>
  <xdr:oneCellAnchor>
    <xdr:from>
      <xdr:col>79</xdr:col>
      <xdr:colOff>198119</xdr:colOff>
      <xdr:row>36</xdr:row>
      <xdr:rowOff>165104</xdr:rowOff>
    </xdr:from>
    <xdr:ext cx="430529" cy="11569696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8AE3AC0C-2885-4BA3-AEF1-308F556ECC84}"/>
            </a:ext>
          </a:extLst>
        </xdr:cNvPr>
        <xdr:cNvSpPr txBox="1"/>
      </xdr:nvSpPr>
      <xdr:spPr>
        <a:xfrm rot="5400000">
          <a:off x="15446376" y="12044047"/>
          <a:ext cx="11569696" cy="43052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MK3</a:t>
          </a:r>
        </a:p>
      </xdr:txBody>
    </xdr:sp>
    <xdr:clientData/>
  </xdr:oneCellAnchor>
  <xdr:oneCellAnchor>
    <xdr:from>
      <xdr:col>35</xdr:col>
      <xdr:colOff>0</xdr:colOff>
      <xdr:row>32</xdr:row>
      <xdr:rowOff>50800</xdr:rowOff>
    </xdr:from>
    <xdr:ext cx="12710160" cy="45212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451053DB-3F6D-4BC1-B854-334381FC79E4}"/>
            </a:ext>
          </a:extLst>
        </xdr:cNvPr>
        <xdr:cNvSpPr txBox="1"/>
      </xdr:nvSpPr>
      <xdr:spPr>
        <a:xfrm>
          <a:off x="9418320" y="5659120"/>
          <a:ext cx="12710160" cy="45212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MK2</a:t>
          </a:r>
        </a:p>
      </xdr:txBody>
    </xdr:sp>
    <xdr:clientData/>
  </xdr:oneCellAnchor>
  <xdr:twoCellAnchor editAs="oneCell">
    <xdr:from>
      <xdr:col>110</xdr:col>
      <xdr:colOff>245000</xdr:colOff>
      <xdr:row>12</xdr:row>
      <xdr:rowOff>16070</xdr:rowOff>
    </xdr:from>
    <xdr:to>
      <xdr:col>121</xdr:col>
      <xdr:colOff>4230</xdr:colOff>
      <xdr:row>28</xdr:row>
      <xdr:rowOff>57980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E534C92-A681-45D9-9AC3-827910033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94320" y="2119190"/>
          <a:ext cx="2609110" cy="2967990"/>
        </a:xfrm>
        <a:prstGeom prst="rect">
          <a:avLst/>
        </a:prstGeom>
      </xdr:spPr>
    </xdr:pic>
    <xdr:clientData/>
  </xdr:twoCellAnchor>
  <xdr:twoCellAnchor>
    <xdr:from>
      <xdr:col>32</xdr:col>
      <xdr:colOff>0</xdr:colOff>
      <xdr:row>102</xdr:row>
      <xdr:rowOff>38100</xdr:rowOff>
    </xdr:from>
    <xdr:to>
      <xdr:col>34</xdr:col>
      <xdr:colOff>76200</xdr:colOff>
      <xdr:row>111</xdr:row>
      <xdr:rowOff>0</xdr:rowOff>
    </xdr:to>
    <xdr:sp macro="" textlink="">
      <xdr:nvSpPr>
        <xdr:cNvPr id="25" name="Arrow: Right 24">
          <a:extLst>
            <a:ext uri="{FF2B5EF4-FFF2-40B4-BE49-F238E27FC236}">
              <a16:creationId xmlns:a16="http://schemas.microsoft.com/office/drawing/2014/main" id="{775D0B5D-A6A0-4727-AC75-CE9323A5573D}"/>
            </a:ext>
          </a:extLst>
        </xdr:cNvPr>
        <xdr:cNvSpPr/>
      </xdr:nvSpPr>
      <xdr:spPr>
        <a:xfrm rot="5400000">
          <a:off x="7654290" y="18901410"/>
          <a:ext cx="2567940" cy="59436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99</xdr:col>
      <xdr:colOff>209550</xdr:colOff>
      <xdr:row>104</xdr:row>
      <xdr:rowOff>154062</xdr:rowOff>
    </xdr:from>
    <xdr:ext cx="1371600" cy="405432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430F88E4-2F45-4970-8F36-7FBD257B0C16}"/>
            </a:ext>
          </a:extLst>
        </xdr:cNvPr>
        <xdr:cNvSpPr txBox="1"/>
      </xdr:nvSpPr>
      <xdr:spPr>
        <a:xfrm>
          <a:off x="26208990" y="18381102"/>
          <a:ext cx="137160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FOOD VAN</a:t>
          </a:r>
        </a:p>
      </xdr:txBody>
    </xdr:sp>
    <xdr:clientData/>
  </xdr:oneCellAnchor>
  <xdr:oneCellAnchor>
    <xdr:from>
      <xdr:col>0</xdr:col>
      <xdr:colOff>235434</xdr:colOff>
      <xdr:row>111</xdr:row>
      <xdr:rowOff>0</xdr:rowOff>
    </xdr:from>
    <xdr:ext cx="405432" cy="156210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E1DCDF0E-79C2-4C71-8845-698773F5B9F8}"/>
            </a:ext>
          </a:extLst>
        </xdr:cNvPr>
        <xdr:cNvSpPr txBox="1"/>
      </xdr:nvSpPr>
      <xdr:spPr>
        <a:xfrm rot="5400000">
          <a:off x="-342900" y="20139660"/>
          <a:ext cx="156210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ENTRANCE</a:t>
          </a:r>
        </a:p>
      </xdr:txBody>
    </xdr:sp>
    <xdr:clientData/>
  </xdr:oneCellAnchor>
  <xdr:oneCellAnchor>
    <xdr:from>
      <xdr:col>32</xdr:col>
      <xdr:colOff>182883</xdr:colOff>
      <xdr:row>64</xdr:row>
      <xdr:rowOff>165097</xdr:rowOff>
    </xdr:from>
    <xdr:ext cx="420370" cy="1619251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DE050010-3E63-4044-B9B9-9199281D9C14}"/>
            </a:ext>
          </a:extLst>
        </xdr:cNvPr>
        <xdr:cNvSpPr txBox="1"/>
      </xdr:nvSpPr>
      <xdr:spPr>
        <a:xfrm rot="16200000">
          <a:off x="8224522" y="11981178"/>
          <a:ext cx="1619251" cy="4203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OTHER</a:t>
          </a:r>
        </a:p>
      </xdr:txBody>
    </xdr:sp>
    <xdr:clientData/>
  </xdr:oneCellAnchor>
  <xdr:twoCellAnchor>
    <xdr:from>
      <xdr:col>31</xdr:col>
      <xdr:colOff>91107</xdr:colOff>
      <xdr:row>2</xdr:row>
      <xdr:rowOff>119269</xdr:rowOff>
    </xdr:from>
    <xdr:to>
      <xdr:col>106</xdr:col>
      <xdr:colOff>1</xdr:colOff>
      <xdr:row>5</xdr:row>
      <xdr:rowOff>87795</xdr:rowOff>
    </xdr:to>
    <xdr:sp macro="" textlink="">
      <xdr:nvSpPr>
        <xdr:cNvPr id="35" name="Arrow: Right 34">
          <a:extLst>
            <a:ext uri="{FF2B5EF4-FFF2-40B4-BE49-F238E27FC236}">
              <a16:creationId xmlns:a16="http://schemas.microsoft.com/office/drawing/2014/main" id="{4806D2A9-150C-47FA-ABBD-06B18FD793EA}"/>
            </a:ext>
          </a:extLst>
        </xdr:cNvPr>
        <xdr:cNvSpPr/>
      </xdr:nvSpPr>
      <xdr:spPr>
        <a:xfrm>
          <a:off x="8473107" y="469789"/>
          <a:ext cx="19339894" cy="494306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124</xdr:col>
      <xdr:colOff>51350</xdr:colOff>
      <xdr:row>3</xdr:row>
      <xdr:rowOff>53008</xdr:rowOff>
    </xdr:from>
    <xdr:to>
      <xdr:col>127</xdr:col>
      <xdr:colOff>108502</xdr:colOff>
      <xdr:row>111</xdr:row>
      <xdr:rowOff>0</xdr:rowOff>
    </xdr:to>
    <xdr:sp macro="" textlink="">
      <xdr:nvSpPr>
        <xdr:cNvPr id="36" name="Arrow: Right 35">
          <a:extLst>
            <a:ext uri="{FF2B5EF4-FFF2-40B4-BE49-F238E27FC236}">
              <a16:creationId xmlns:a16="http://schemas.microsoft.com/office/drawing/2014/main" id="{BE39325A-EE35-4213-8824-D158C56CD448}"/>
            </a:ext>
          </a:extLst>
        </xdr:cNvPr>
        <xdr:cNvSpPr/>
      </xdr:nvSpPr>
      <xdr:spPr>
        <a:xfrm rot="5400000">
          <a:off x="23419818" y="9686760"/>
          <a:ext cx="19050335" cy="834392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twoCellAnchor>
    <xdr:from>
      <xdr:col>106</xdr:col>
      <xdr:colOff>159027</xdr:colOff>
      <xdr:row>2</xdr:row>
      <xdr:rowOff>101046</xdr:rowOff>
    </xdr:from>
    <xdr:to>
      <xdr:col>122</xdr:col>
      <xdr:colOff>125899</xdr:colOff>
      <xdr:row>5</xdr:row>
      <xdr:rowOff>99391</xdr:rowOff>
    </xdr:to>
    <xdr:sp macro="" textlink="">
      <xdr:nvSpPr>
        <xdr:cNvPr id="37" name="Arrow: Right 36">
          <a:extLst>
            <a:ext uri="{FF2B5EF4-FFF2-40B4-BE49-F238E27FC236}">
              <a16:creationId xmlns:a16="http://schemas.microsoft.com/office/drawing/2014/main" id="{941074B2-2575-4CB9-9714-8B7F62998DF3}"/>
            </a:ext>
          </a:extLst>
        </xdr:cNvPr>
        <xdr:cNvSpPr/>
      </xdr:nvSpPr>
      <xdr:spPr>
        <a:xfrm>
          <a:off x="27972027" y="451566"/>
          <a:ext cx="4112152" cy="524125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GB" sz="1100"/>
        </a:p>
      </xdr:txBody>
    </xdr:sp>
    <xdr:clientData/>
  </xdr:twoCellAnchor>
  <xdr:oneCellAnchor>
    <xdr:from>
      <xdr:col>56</xdr:col>
      <xdr:colOff>99390</xdr:colOff>
      <xdr:row>1</xdr:row>
      <xdr:rowOff>62122</xdr:rowOff>
    </xdr:from>
    <xdr:ext cx="3714750" cy="405432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2477C728-4A24-4850-AB6F-2110F9DFB95E}"/>
            </a:ext>
          </a:extLst>
        </xdr:cNvPr>
        <xdr:cNvSpPr txBox="1"/>
      </xdr:nvSpPr>
      <xdr:spPr>
        <a:xfrm>
          <a:off x="14958390" y="237382"/>
          <a:ext cx="37147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EMERGENCY /</a:t>
          </a:r>
          <a:r>
            <a:rPr lang="en-GB" sz="2000" b="1" baseline="0"/>
            <a:t> EARLY EXIT</a:t>
          </a:r>
          <a:endParaRPr lang="en-GB" sz="2000" b="1"/>
        </a:p>
      </xdr:txBody>
    </xdr:sp>
    <xdr:clientData/>
  </xdr:oneCellAnchor>
  <xdr:oneCellAnchor>
    <xdr:from>
      <xdr:col>106</xdr:col>
      <xdr:colOff>177801</xdr:colOff>
      <xdr:row>1</xdr:row>
      <xdr:rowOff>0</xdr:rowOff>
    </xdr:from>
    <xdr:ext cx="3759200" cy="405432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B99D6348-3EBE-49C3-A24C-A55E3BA20648}"/>
            </a:ext>
          </a:extLst>
        </xdr:cNvPr>
        <xdr:cNvSpPr txBox="1"/>
      </xdr:nvSpPr>
      <xdr:spPr>
        <a:xfrm>
          <a:off x="27990801" y="175260"/>
          <a:ext cx="375920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EMERGENCY /</a:t>
          </a:r>
          <a:r>
            <a:rPr lang="en-GB" sz="2000" b="1" baseline="0"/>
            <a:t> EARLY EXIT</a:t>
          </a:r>
          <a:endParaRPr lang="en-GB" sz="2000" b="1"/>
        </a:p>
      </xdr:txBody>
    </xdr:sp>
    <xdr:clientData/>
  </xdr:oneCellAnchor>
  <xdr:oneCellAnchor>
    <xdr:from>
      <xdr:col>32</xdr:col>
      <xdr:colOff>182883</xdr:colOff>
      <xdr:row>89</xdr:row>
      <xdr:rowOff>0</xdr:rowOff>
    </xdr:from>
    <xdr:ext cx="509269" cy="126492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15FBE0DB-83E0-4422-9A23-BB0A769952E8}"/>
            </a:ext>
          </a:extLst>
        </xdr:cNvPr>
        <xdr:cNvSpPr txBox="1"/>
      </xdr:nvSpPr>
      <xdr:spPr>
        <a:xfrm rot="16200000">
          <a:off x="8446138" y="15975965"/>
          <a:ext cx="1264920" cy="509269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SUPRA 4</a:t>
          </a:r>
        </a:p>
      </xdr:txBody>
    </xdr:sp>
    <xdr:clientData/>
  </xdr:oneCellAnchor>
  <xdr:oneCellAnchor>
    <xdr:from>
      <xdr:col>98</xdr:col>
      <xdr:colOff>76200</xdr:colOff>
      <xdr:row>108</xdr:row>
      <xdr:rowOff>130042</xdr:rowOff>
    </xdr:from>
    <xdr:ext cx="1907650" cy="405432"/>
    <xdr:sp macro="" textlink="">
      <xdr:nvSpPr>
        <xdr:cNvPr id="51" name="TextBox 50">
          <a:extLst>
            <a:ext uri="{FF2B5EF4-FFF2-40B4-BE49-F238E27FC236}">
              <a16:creationId xmlns:a16="http://schemas.microsoft.com/office/drawing/2014/main" id="{DDF1F2D1-2687-4953-A351-69212DF96D09}"/>
            </a:ext>
          </a:extLst>
        </xdr:cNvPr>
        <xdr:cNvSpPr txBox="1"/>
      </xdr:nvSpPr>
      <xdr:spPr>
        <a:xfrm>
          <a:off x="25816560" y="19058122"/>
          <a:ext cx="1907650" cy="40543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en-GB" sz="2000" b="1"/>
            <a:t>TEMP </a:t>
          </a:r>
          <a:r>
            <a:rPr lang="en-GB" sz="2000" b="1" baseline="0"/>
            <a:t>TOILETS</a:t>
          </a:r>
          <a:endParaRPr lang="en-GB" sz="2000" b="1"/>
        </a:p>
      </xdr:txBody>
    </xdr:sp>
    <xdr:clientData/>
  </xdr:oneCellAnchor>
  <xdr:twoCellAnchor editAs="oneCell">
    <xdr:from>
      <xdr:col>107</xdr:col>
      <xdr:colOff>95250</xdr:colOff>
      <xdr:row>104</xdr:row>
      <xdr:rowOff>152400</xdr:rowOff>
    </xdr:from>
    <xdr:to>
      <xdr:col>110</xdr:col>
      <xdr:colOff>241300</xdr:colOff>
      <xdr:row>110</xdr:row>
      <xdr:rowOff>3810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1207D309-8E6E-425F-AD67-86F824401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167330" y="18379440"/>
          <a:ext cx="923290" cy="948690"/>
        </a:xfrm>
        <a:prstGeom prst="rect">
          <a:avLst/>
        </a:prstGeom>
      </xdr:spPr>
    </xdr:pic>
    <xdr:clientData/>
  </xdr:twoCellAnchor>
  <xdr:oneCellAnchor>
    <xdr:from>
      <xdr:col>110</xdr:col>
      <xdr:colOff>247651</xdr:colOff>
      <xdr:row>38</xdr:row>
      <xdr:rowOff>139976</xdr:rowOff>
    </xdr:from>
    <xdr:ext cx="2819399" cy="2908024"/>
    <xdr:sp macro="" textlink="">
      <xdr:nvSpPr>
        <xdr:cNvPr id="54" name="TextBox 53">
          <a:extLst>
            <a:ext uri="{FF2B5EF4-FFF2-40B4-BE49-F238E27FC236}">
              <a16:creationId xmlns:a16="http://schemas.microsoft.com/office/drawing/2014/main" id="{1064B2AB-9ED0-4A72-AC45-4FFD73E58619}"/>
            </a:ext>
          </a:extLst>
        </xdr:cNvPr>
        <xdr:cNvSpPr txBox="1"/>
      </xdr:nvSpPr>
      <xdr:spPr>
        <a:xfrm>
          <a:off x="29096971" y="6799856"/>
          <a:ext cx="2819399" cy="2908024"/>
        </a:xfrm>
        <a:prstGeom prst="rect">
          <a:avLst/>
        </a:prstGeom>
        <a:noFill/>
        <a:ln w="76200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lang="en-GB" sz="2400" b="1" baseline="0">
              <a:solidFill>
                <a:srgbClr val="FF0000"/>
              </a:solidFill>
            </a:rPr>
            <a:t>ORGANISER EMERGENCY CONTACT:</a:t>
          </a:r>
        </a:p>
        <a:p>
          <a:pPr algn="ctr"/>
          <a:r>
            <a:rPr lang="en-GB" sz="2400" b="1" baseline="0">
              <a:solidFill>
                <a:srgbClr val="FF0000"/>
              </a:solidFill>
            </a:rPr>
            <a:t>NIK</a:t>
          </a:r>
        </a:p>
        <a:p>
          <a:pPr algn="ctr"/>
          <a:r>
            <a:rPr lang="en-GB" sz="2400" b="1" baseline="0">
              <a:solidFill>
                <a:srgbClr val="FF0000"/>
              </a:solidFill>
            </a:rPr>
            <a:t>07803 001 131</a:t>
          </a:r>
          <a:endParaRPr lang="en-GB" sz="2400" b="1">
            <a:solidFill>
              <a:srgbClr val="FF0000"/>
            </a:solidFill>
          </a:endParaRPr>
        </a:p>
      </xdr:txBody>
    </xdr:sp>
    <xdr:clientData/>
  </xdr:oneCellAnchor>
  <xdr:oneCellAnchor>
    <xdr:from>
      <xdr:col>32</xdr:col>
      <xdr:colOff>182880</xdr:colOff>
      <xdr:row>74</xdr:row>
      <xdr:rowOff>30478</xdr:rowOff>
    </xdr:from>
    <xdr:ext cx="509270" cy="838199"/>
    <xdr:sp macro="" textlink="">
      <xdr:nvSpPr>
        <xdr:cNvPr id="55" name="TextBox 54">
          <a:extLst>
            <a:ext uri="{FF2B5EF4-FFF2-40B4-BE49-F238E27FC236}">
              <a16:creationId xmlns:a16="http://schemas.microsoft.com/office/drawing/2014/main" id="{9F780252-CDE8-471B-92E4-F736377BDBA5}"/>
            </a:ext>
          </a:extLst>
        </xdr:cNvPr>
        <xdr:cNvSpPr txBox="1"/>
      </xdr:nvSpPr>
      <xdr:spPr>
        <a:xfrm rot="16200000">
          <a:off x="8659495" y="13164183"/>
          <a:ext cx="838199" cy="50927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GT86</a:t>
          </a:r>
        </a:p>
      </xdr:txBody>
    </xdr:sp>
    <xdr:clientData/>
  </xdr:oneCellAnchor>
  <xdr:oneCellAnchor>
    <xdr:from>
      <xdr:col>47</xdr:col>
      <xdr:colOff>0</xdr:colOff>
      <xdr:row>87</xdr:row>
      <xdr:rowOff>76200</xdr:rowOff>
    </xdr:from>
    <xdr:ext cx="7096816" cy="381000"/>
    <xdr:sp macro="" textlink="">
      <xdr:nvSpPr>
        <xdr:cNvPr id="56" name="TextBox 55">
          <a:extLst>
            <a:ext uri="{FF2B5EF4-FFF2-40B4-BE49-F238E27FC236}">
              <a16:creationId xmlns:a16="http://schemas.microsoft.com/office/drawing/2014/main" id="{813C7BDE-6F4E-4042-AAB7-238D2455389B}"/>
            </a:ext>
          </a:extLst>
        </xdr:cNvPr>
        <xdr:cNvSpPr txBox="1"/>
      </xdr:nvSpPr>
      <xdr:spPr>
        <a:xfrm>
          <a:off x="12527280" y="15323820"/>
          <a:ext cx="7096816" cy="3810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ctr"/>
          <a:r>
            <a:rPr lang="en-GB" sz="2000" b="1"/>
            <a:t>FOR SALE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1402080</xdr:colOff>
      <xdr:row>2</xdr:row>
      <xdr:rowOff>15240</xdr:rowOff>
    </xdr:from>
    <xdr:to>
      <xdr:col>1</xdr:col>
      <xdr:colOff>2994660</xdr:colOff>
      <xdr:row>10</xdr:row>
      <xdr:rowOff>144780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CCF1B0-BB8A-4823-AED7-1AA3C2B625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84420" y="381000"/>
          <a:ext cx="1592580" cy="1592580"/>
        </a:xfrm>
        <a:prstGeom prst="rect">
          <a:avLst/>
        </a:prstGeom>
      </xdr:spPr>
    </xdr:pic>
    <xdr:clientData/>
  </xdr:twoCellAnchor>
  <xdr:twoCellAnchor editAs="oneCell">
    <xdr:from>
      <xdr:col>1</xdr:col>
      <xdr:colOff>647700</xdr:colOff>
      <xdr:row>11</xdr:row>
      <xdr:rowOff>2786</xdr:rowOff>
    </xdr:from>
    <xdr:to>
      <xdr:col>2</xdr:col>
      <xdr:colOff>251460</xdr:colOff>
      <xdr:row>22</xdr:row>
      <xdr:rowOff>7619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29F8475-E037-4C20-80CF-2151743FC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30040" y="2014466"/>
          <a:ext cx="3086100" cy="20165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" name="Picture 1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83B6BDEE-DC4F-47A0-8084-32D138591A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114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" name="Picture 2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CCD33C82-9563-4DEE-B5BE-DEFBECC9A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543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" name="Picture 3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526AEBC-77E2-4798-83A1-5741EF1317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972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" name="Picture 4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334D7CEE-98C7-43BD-A345-F3F88BE091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401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" name="Picture 5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F2D9DDE9-5411-4334-AC98-C07D7F32A2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83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" name="Picture 6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2A0B58C6-6DA6-4910-BF6C-4D6C063C6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25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" name="Picture 7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973DBD90-A508-4803-A6BF-3BAC13F9B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688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9" name="Picture 8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54A7F0D0-B992-444F-B860-8BA1B2563C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8117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0" name="Picture 9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83BB68E-5E2E-4718-B345-EA1D1CD91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546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1" name="Picture 10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E5FC340C-529F-416B-8F16-23306F73F0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832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2" name="Picture 11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D67037DD-9617-4F01-B433-F625CAE1F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7261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3" name="Picture 12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C84E37B6-FDD2-4996-A93D-A1FD24977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069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4" name="Picture 13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E7CBC58-B130-46A7-BBF1-B42C24EB0A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976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5" name="Picture 14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1ACF0FF8-C770-4820-872D-506CAF7BD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6405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6" name="Picture 15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D0005695-C1DC-4D02-BEBF-9E7B338429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9834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7" name="Picture 16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5A5E099B-AB78-4996-A15B-786203F6D1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3263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8" name="Picture 17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0EA2A1E3-0E7F-408F-B020-E7E0271FB2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6692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19" name="Picture 18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BBB091BE-43AB-4A18-8550-E1AE608D6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0121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0" name="Picture 19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EB038B96-EB10-4442-8405-36F4FE84C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55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1" name="Picture 20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7A9DAD7C-FA1D-40A8-9C65-CAE36377D5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697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2" name="Picture 21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721FF685-61F3-4DBF-BB64-B902D99A1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0408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3" name="Picture 22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B5DEE831-8C72-4681-99B3-D5B9124D9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98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4" name="Picture 23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3915592-65BC-46AC-B871-56E7D154B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840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5" name="Picture 24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0B0910EC-6FBE-4B5D-94EF-1B2A324513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1838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6" name="Picture 25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1BD344D0-8CB7-4DAB-8A00-080BEF0EC3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267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7" name="Picture 26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BBE65313-75CB-4722-99FC-72DBE0BA74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983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8" name="Picture 27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53DEC0C5-C0F9-448A-BD41-05B012AFF9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3268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29" name="Picture 28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E654DCE1-66E3-4CE9-99E1-E029AB15F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697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0" name="Picture 29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D2AD9206-385C-4EFF-8D15-CF0FA74401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0126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1" name="Picture 30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3F32BF0F-473F-4A25-B650-0D796A451D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3555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2" name="Picture 31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DFA6C53F-7B59-4BD2-8719-0B88FAE6E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6984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3" name="Picture 32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7BC6DD29-A78E-4EE2-AC2D-EAB94755E5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927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4" name="Picture 33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58B8C395-651E-494F-A7D4-9DB1F4F54A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269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5" name="Picture 34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7340E0D1-2F67-480A-A716-294E0311A2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6128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6" name="Picture 35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B64D7065-CFE6-4CCA-842A-A79C0D9BF5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9557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7" name="Picture 36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CB1967F6-16F3-4014-B683-A5698B79F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2986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8" name="Picture 37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9E450971-B33A-4091-9C45-CFF1250822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6415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39" name="Picture 38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0ECC6B7-390B-4C51-BA23-FD0AB520B0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844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0" name="Picture 39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6D46CC54-21AC-470A-B05F-8B7160FA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3273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1" name="Picture 40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EB4E97CF-642D-4CDE-9E0F-79AEAF3AC5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7845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2" name="Picture 41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8AAE5CFD-A688-45AB-B63F-F8FFC6B64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1274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3" name="Picture 42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C8EB6667-8CC8-4A12-8DD9-CEBBB60D2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4703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4" name="Picture 43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510D03B8-6D6C-4AF3-B67C-3455067703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8132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5" name="Picture 44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A5CFF442-FF73-4349-BB30-91AF04D841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1561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6" name="Picture 45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0E3EDD8A-7E71-45B9-993C-C58A8B6029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4990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7" name="Picture 46" descr="Add contact">
          <a:hlinkClick xmlns:r="http://schemas.openxmlformats.org/officeDocument/2006/relationships" r:id="rId1" tooltip="Add to address book"/>
          <a:extLst>
            <a:ext uri="{FF2B5EF4-FFF2-40B4-BE49-F238E27FC236}">
              <a16:creationId xmlns:a16="http://schemas.microsoft.com/office/drawing/2014/main" id="{BBEF2D69-0BC7-4E10-A521-F46D453BC5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84198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8" name="Picture 47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211AC745-4F5E-467D-BDD0-8E613964E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1287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49" name="Picture 48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D138D435-5B35-475D-9E97-00DB6BC44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471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0" name="Picture 49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6A4E6516-7410-4413-AC00-F73267ADDD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8145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1" name="Picture 50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EC86A7D5-DAEC-4F7E-AA1C-49DCD76E0B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1574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2" name="Picture 51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8449A614-095B-4B2B-A97B-568AE01F80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614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3" name="Picture 52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868B8193-7177-4900-849E-491A39E4C1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9575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4" name="Picture 53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8C82A202-D4EE-4754-9B3B-968624D9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3004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5" name="Picture 54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103E61F-53C5-4F2F-B66B-0FEDB11870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6433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6" name="Picture 55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2F2A64D-A04C-4220-9977-F1629778A7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9862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7" name="Picture 56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EE9C231D-2A8E-4C16-AB16-3C54B1B10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3291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8" name="Picture 57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989E6336-40A8-4E1F-B44E-919944664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6720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59" name="Picture 58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2769C4FF-B937-473B-A836-25B8947785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0149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0" name="Picture 59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2D7EC9C-378B-4733-B2FF-1A11BC646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3578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1" name="Picture 60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5D0DF68-C8B4-4476-96AB-E069FC459C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37007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2" name="Picture 61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DC21B191-5BE2-4AD7-9F2E-A2601DFD83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43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3" name="Picture 62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45ACED08-78EE-49EB-BC86-79E6B19086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3865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4" name="Picture 63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03B9D654-4E95-4BD9-9AFC-85978B1336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7294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5" name="Picture 64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C2DEF941-1802-4BE5-B104-CA50593856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723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6" name="Picture 65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DAE6279-24AD-4D4D-8EF5-B312C60CF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4152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7" name="Picture 66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61C3065A-86BB-49E3-8463-78F6FC0973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7581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8" name="Picture 67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69B672F-1B3A-4AFB-A95C-D81AE96E47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010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69" name="Picture 68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7109047D-4E13-4041-9373-69A836097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5582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0" name="Picture 69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6F6BEF97-9D9A-4060-860D-A5543BC08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9011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1" name="Picture 70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F20DD966-9A75-4765-AE6F-BD9B1E7BEF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2440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2" name="Picture 71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431C45E4-CB37-43BF-8222-C4D8CAD051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5869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3" name="Picture 72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0DCBB179-C538-4DA9-BA2C-8B26EE3EC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9298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4" name="Picture 73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0ECDD1B-0A22-4445-BF12-DFA533CF09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2727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5" name="Picture 74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49F6DC26-61E1-4B7A-BA87-0F78EEC79C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615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6" name="Picture 75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4A4C9AA-1B0B-4BE9-8817-A39D054C8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585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7" name="Picture 76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C3464CAC-0920-4952-B047-6BCABEB5C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4157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8" name="Picture 77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C306293-A9D4-4B87-B0D0-72AE4FDC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9758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79" name="Picture 78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47E1F419-1212-4EFF-A5EF-0748536980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2158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0" name="Picture 79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13E22D31-CF7D-469E-BDD0-15AC5A277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4444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1" name="Picture 80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927744EF-5F2A-489B-91DB-9A861F5C79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7873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2" name="Picture 81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6BB2515-F73A-4C04-854E-6B3766E4F3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1302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3" name="Picture 82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CCBC527E-15AC-4EFA-A733-868D3AE60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4731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4" name="Picture 83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0BC7763B-680C-470C-9EB5-598E83E4A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160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5" name="Picture 84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8A7C2B1A-3016-4382-97B6-EC0CCE28E3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2732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6" name="Picture 85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2EA365F7-6D3E-45AE-BD69-228DECFA5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6161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7" name="Picture 86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B275AD23-81FD-483A-B0C1-AE57286CAA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29590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8" name="Picture 87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A3E2F881-9E7D-48D9-8891-25E19B540A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3019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89" name="Picture 88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2791C834-0E7A-4E08-B653-EC6FF937E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48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90" name="Picture 89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0357C27C-DB23-460E-A06D-7AAFFFE7EF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9877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91" name="Picture 90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F10B703F-24F7-4FE6-8943-ADEC6CCC1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3306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137160</xdr:colOff>
      <xdr:row>0</xdr:row>
      <xdr:rowOff>106680</xdr:rowOff>
    </xdr:to>
    <xdr:pic>
      <xdr:nvPicPr>
        <xdr:cNvPr id="92" name="Picture 91" descr="Add contact">
          <a:hlinkClick xmlns:r="http://schemas.openxmlformats.org/officeDocument/2006/relationships" r:id="rId3" tooltip="Add to address book"/>
          <a:extLst>
            <a:ext uri="{FF2B5EF4-FFF2-40B4-BE49-F238E27FC236}">
              <a16:creationId xmlns:a16="http://schemas.microsoft.com/office/drawing/2014/main" id="{F45E8763-9AEE-40DE-9CDE-1159D66C90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4673560"/>
          <a:ext cx="137160" cy="106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utoteesuk@gmail.com" TargetMode="External"/><Relationship Id="rId3" Type="http://schemas.openxmlformats.org/officeDocument/2006/relationships/hyperlink" Target="mailto:Caitlin.Newton@listers.co.uk" TargetMode="External"/><Relationship Id="rId7" Type="http://schemas.openxmlformats.org/officeDocument/2006/relationships/hyperlink" Target="mailto:emma.airey@rhspecialistinsurance.co.uk" TargetMode="External"/><Relationship Id="rId2" Type="http://schemas.openxmlformats.org/officeDocument/2006/relationships/hyperlink" Target="mailto:Daniel.Woodward@listers.co.uk" TargetMode="External"/><Relationship Id="rId1" Type="http://schemas.openxmlformats.org/officeDocument/2006/relationships/hyperlink" Target="mailto:mark.ivey@listers.co.uk" TargetMode="External"/><Relationship Id="rId6" Type="http://schemas.openxmlformats.org/officeDocument/2006/relationships/hyperlink" Target="mailto:info@krown.co.uk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Joseph.Hawkins@listers.co.uk" TargetMode="External"/><Relationship Id="rId10" Type="http://schemas.openxmlformats.org/officeDocument/2006/relationships/hyperlink" Target="mailto:sales@mr2-ben.co.uk" TargetMode="External"/><Relationship Id="rId4" Type="http://schemas.openxmlformats.org/officeDocument/2006/relationships/hyperlink" Target="mailto:kieran.mcnulty@listers.co.uk" TargetMode="External"/><Relationship Id="rId9" Type="http://schemas.openxmlformats.org/officeDocument/2006/relationships/hyperlink" Target="mailto:canny_eu@yahoo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patrick@roguemotorsport.com" TargetMode="External"/><Relationship Id="rId2" Type="http://schemas.openxmlformats.org/officeDocument/2006/relationships/hyperlink" Target="mailto:milfordnd@yahoo.co.uk" TargetMode="External"/><Relationship Id="rId1" Type="http://schemas.openxmlformats.org/officeDocument/2006/relationships/hyperlink" Target="mailto:peterrussellmr2@yahoo.co.uk" TargetMode="External"/><Relationship Id="rId5" Type="http://schemas.openxmlformats.org/officeDocument/2006/relationships/printerSettings" Target="../printerSettings/printerSettings4.bin"/><Relationship Id="rId4" Type="http://schemas.openxmlformats.org/officeDocument/2006/relationships/hyperlink" Target="mailto:dave.hall@mr2dc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BA392C-D179-4399-9D19-85279386BDAF}">
  <dimension ref="A2:F40"/>
  <sheetViews>
    <sheetView topLeftCell="A12" workbookViewId="0">
      <selection activeCell="A38" sqref="A38"/>
    </sheetView>
  </sheetViews>
  <sheetFormatPr defaultRowHeight="14.4" x14ac:dyDescent="0.3"/>
  <cols>
    <col min="1" max="1" width="50.77734375" customWidth="1"/>
    <col min="3" max="3" width="30.77734375" customWidth="1"/>
    <col min="4" max="4" width="40.77734375" customWidth="1"/>
  </cols>
  <sheetData>
    <row r="2" spans="1:6" x14ac:dyDescent="0.3">
      <c r="A2" s="97" t="s">
        <v>2177</v>
      </c>
    </row>
    <row r="3" spans="1:6" x14ac:dyDescent="0.3">
      <c r="A3" s="97" t="s">
        <v>2157</v>
      </c>
      <c r="C3" s="1" t="s">
        <v>1732</v>
      </c>
    </row>
    <row r="4" spans="1:6" x14ac:dyDescent="0.3">
      <c r="A4" s="97" t="s">
        <v>2158</v>
      </c>
    </row>
    <row r="5" spans="1:6" x14ac:dyDescent="0.3">
      <c r="A5" s="97" t="s">
        <v>2159</v>
      </c>
      <c r="C5" s="97" t="s">
        <v>930</v>
      </c>
      <c r="D5" s="97"/>
      <c r="E5">
        <v>0</v>
      </c>
    </row>
    <row r="6" spans="1:6" x14ac:dyDescent="0.3">
      <c r="A6" s="97" t="s">
        <v>2160</v>
      </c>
      <c r="C6" s="127" t="s">
        <v>931</v>
      </c>
      <c r="D6" s="122" t="s">
        <v>974</v>
      </c>
      <c r="E6" s="97">
        <v>25</v>
      </c>
      <c r="F6" t="s">
        <v>2490</v>
      </c>
    </row>
    <row r="7" spans="1:6" x14ac:dyDescent="0.3">
      <c r="A7" s="97" t="s">
        <v>2161</v>
      </c>
      <c r="B7" s="113"/>
      <c r="C7" s="97"/>
      <c r="D7" s="122" t="s">
        <v>975</v>
      </c>
    </row>
    <row r="8" spans="1:6" x14ac:dyDescent="0.3">
      <c r="A8" s="97" t="s">
        <v>2162</v>
      </c>
      <c r="B8" s="113"/>
      <c r="C8" s="97"/>
      <c r="D8" s="122" t="s">
        <v>976</v>
      </c>
    </row>
    <row r="9" spans="1:6" x14ac:dyDescent="0.3">
      <c r="A9" s="97" t="s">
        <v>2242</v>
      </c>
      <c r="C9" s="97"/>
      <c r="D9" s="122" t="s">
        <v>977</v>
      </c>
    </row>
    <row r="10" spans="1:6" x14ac:dyDescent="0.3">
      <c r="A10" s="97" t="s">
        <v>2243</v>
      </c>
      <c r="C10" s="97"/>
      <c r="D10" s="122" t="s">
        <v>2313</v>
      </c>
    </row>
    <row r="11" spans="1:6" x14ac:dyDescent="0.3">
      <c r="A11" s="97" t="s">
        <v>2163</v>
      </c>
      <c r="C11" s="127" t="s">
        <v>932</v>
      </c>
      <c r="D11" s="122" t="s">
        <v>970</v>
      </c>
      <c r="E11" s="97">
        <v>25</v>
      </c>
    </row>
    <row r="12" spans="1:6" x14ac:dyDescent="0.3">
      <c r="A12" s="97" t="s">
        <v>2244</v>
      </c>
      <c r="C12" s="127" t="s">
        <v>2309</v>
      </c>
      <c r="D12" s="122" t="s">
        <v>2314</v>
      </c>
      <c r="E12" s="97">
        <v>25</v>
      </c>
      <c r="F12" s="113"/>
    </row>
    <row r="13" spans="1:6" x14ac:dyDescent="0.3">
      <c r="A13" s="97" t="s">
        <v>2452</v>
      </c>
      <c r="B13" s="113"/>
      <c r="C13" s="1" t="s">
        <v>2310</v>
      </c>
      <c r="D13" s="91" t="s">
        <v>969</v>
      </c>
      <c r="E13" s="97">
        <v>25</v>
      </c>
    </row>
    <row r="14" spans="1:6" x14ac:dyDescent="0.3">
      <c r="A14" s="97" t="s">
        <v>2164</v>
      </c>
      <c r="C14" s="127" t="s">
        <v>2311</v>
      </c>
      <c r="D14" s="122" t="s">
        <v>1062</v>
      </c>
      <c r="E14" s="97">
        <v>25</v>
      </c>
      <c r="F14" s="113"/>
    </row>
    <row r="15" spans="1:6" x14ac:dyDescent="0.3">
      <c r="A15" s="97" t="s">
        <v>2165</v>
      </c>
      <c r="B15" s="113"/>
      <c r="C15" s="1" t="s">
        <v>929</v>
      </c>
      <c r="D15" s="91" t="s">
        <v>973</v>
      </c>
      <c r="E15">
        <v>25</v>
      </c>
    </row>
    <row r="16" spans="1:6" x14ac:dyDescent="0.3">
      <c r="A16" s="97" t="s">
        <v>2166</v>
      </c>
      <c r="C16" s="97" t="s">
        <v>2312</v>
      </c>
      <c r="D16" s="97" t="s">
        <v>2315</v>
      </c>
      <c r="E16" s="97"/>
    </row>
    <row r="17" spans="1:5" x14ac:dyDescent="0.3">
      <c r="A17" s="97" t="s">
        <v>2167</v>
      </c>
      <c r="C17" s="127" t="s">
        <v>987</v>
      </c>
      <c r="D17" s="130" t="s">
        <v>344</v>
      </c>
      <c r="E17" s="97">
        <v>25</v>
      </c>
    </row>
    <row r="18" spans="1:5" x14ac:dyDescent="0.3">
      <c r="A18" s="97" t="s">
        <v>2168</v>
      </c>
      <c r="B18" s="113"/>
      <c r="C18" s="16" t="s">
        <v>2420</v>
      </c>
    </row>
    <row r="19" spans="1:5" s="113" customFormat="1" x14ac:dyDescent="0.3">
      <c r="A19" s="97" t="s">
        <v>2453</v>
      </c>
      <c r="C19" s="16"/>
    </row>
    <row r="20" spans="1:5" s="113" customFormat="1" x14ac:dyDescent="0.3">
      <c r="A20" s="97" t="s">
        <v>2532</v>
      </c>
      <c r="C20" s="16"/>
    </row>
    <row r="21" spans="1:5" s="113" customFormat="1" x14ac:dyDescent="0.3">
      <c r="A21" s="113" t="s">
        <v>2454</v>
      </c>
      <c r="B21" s="8"/>
      <c r="C21" s="144" t="s">
        <v>2533</v>
      </c>
    </row>
    <row r="22" spans="1:5" s="113" customFormat="1" x14ac:dyDescent="0.3">
      <c r="A22" s="14" t="s">
        <v>2562</v>
      </c>
      <c r="B22" s="8"/>
      <c r="C22" s="144"/>
    </row>
    <row r="23" spans="1:5" s="113" customFormat="1" x14ac:dyDescent="0.3">
      <c r="A23" s="14" t="s">
        <v>2560</v>
      </c>
      <c r="B23" s="8"/>
    </row>
    <row r="24" spans="1:5" s="113" customFormat="1" x14ac:dyDescent="0.3">
      <c r="A24" s="14" t="s">
        <v>2561</v>
      </c>
      <c r="B24" s="8"/>
    </row>
    <row r="25" spans="1:5" x14ac:dyDescent="0.3">
      <c r="A25" s="97" t="s">
        <v>2169</v>
      </c>
    </row>
    <row r="26" spans="1:5" x14ac:dyDescent="0.3">
      <c r="A26" s="97" t="s">
        <v>2170</v>
      </c>
    </row>
    <row r="27" spans="1:5" x14ac:dyDescent="0.3">
      <c r="A27" t="s">
        <v>2171</v>
      </c>
    </row>
    <row r="28" spans="1:5" x14ac:dyDescent="0.3">
      <c r="A28" s="97" t="s">
        <v>2172</v>
      </c>
    </row>
    <row r="29" spans="1:5" x14ac:dyDescent="0.3">
      <c r="A29" s="97" t="s">
        <v>2173</v>
      </c>
    </row>
    <row r="30" spans="1:5" x14ac:dyDescent="0.3">
      <c r="A30" s="97" t="s">
        <v>2174</v>
      </c>
    </row>
    <row r="31" spans="1:5" x14ac:dyDescent="0.3">
      <c r="A31" s="97" t="s">
        <v>2175</v>
      </c>
    </row>
    <row r="32" spans="1:5" x14ac:dyDescent="0.3">
      <c r="A32" s="97" t="s">
        <v>2176</v>
      </c>
    </row>
    <row r="33" spans="1:1" x14ac:dyDescent="0.3">
      <c r="A33" s="97" t="s">
        <v>2178</v>
      </c>
    </row>
    <row r="34" spans="1:1" x14ac:dyDescent="0.3">
      <c r="A34" s="97" t="s">
        <v>2179</v>
      </c>
    </row>
    <row r="35" spans="1:1" x14ac:dyDescent="0.3">
      <c r="A35" s="97" t="s">
        <v>2180</v>
      </c>
    </row>
    <row r="39" spans="1:1" x14ac:dyDescent="0.3">
      <c r="A39" t="s">
        <v>2402</v>
      </c>
    </row>
    <row r="40" spans="1:1" x14ac:dyDescent="0.3">
      <c r="A40" t="s">
        <v>2403</v>
      </c>
    </row>
  </sheetData>
  <hyperlinks>
    <hyperlink ref="D6" r:id="rId1" xr:uid="{99FF3E0B-3AF7-4069-8F3A-7EF2DE56CCAA}"/>
    <hyperlink ref="D7" r:id="rId2" xr:uid="{B81524D1-0773-413B-9623-A372DD568A87}"/>
    <hyperlink ref="D8" r:id="rId3" xr:uid="{83F75A17-B9DA-44BE-B60A-E557E3F46B8E}"/>
    <hyperlink ref="D9" r:id="rId4" xr:uid="{B7F20D98-C94F-4D53-9693-8DCC0007161B}"/>
    <hyperlink ref="D10" r:id="rId5" xr:uid="{8E5D9F86-4F26-4043-BE93-B709D4928CD2}"/>
    <hyperlink ref="D11" r:id="rId6" xr:uid="{71E22903-217B-40A4-8693-27FB5E54AF25}"/>
    <hyperlink ref="D12" r:id="rId7" xr:uid="{CCD33AA6-6235-42C4-9FDE-2C944349D815}"/>
    <hyperlink ref="D13" r:id="rId8" xr:uid="{E763E626-F37F-45F6-9602-7B8728F5FFDD}"/>
    <hyperlink ref="D14" r:id="rId9" xr:uid="{C6C7CB42-E760-4AB8-A345-DDBF65F8432F}"/>
    <hyperlink ref="D15" r:id="rId10" xr:uid="{D981C0A7-2271-4021-8507-9AE89B3AA4BE}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CE267-E720-40EF-A013-220413A35970}">
  <dimension ref="A1:J73"/>
  <sheetViews>
    <sheetView tabSelected="1" topLeftCell="A51" workbookViewId="0">
      <selection activeCell="D66" sqref="D66"/>
    </sheetView>
  </sheetViews>
  <sheetFormatPr defaultRowHeight="14.4" x14ac:dyDescent="0.3"/>
  <cols>
    <col min="1" max="2" width="15.77734375" style="71" customWidth="1"/>
    <col min="3" max="3" width="30.77734375" style="196" customWidth="1"/>
    <col min="4" max="4" width="15.77734375" style="59" customWidth="1"/>
    <col min="5" max="8" width="10.77734375" style="33" customWidth="1"/>
    <col min="9" max="9" width="80.77734375" style="59" customWidth="1"/>
    <col min="10" max="10" width="100.77734375" style="59" customWidth="1"/>
    <col min="11" max="16384" width="8.88671875" style="33"/>
  </cols>
  <sheetData>
    <row r="1" spans="1:10" x14ac:dyDescent="0.3">
      <c r="A1" s="35" t="s">
        <v>146</v>
      </c>
      <c r="B1" s="35" t="s">
        <v>147</v>
      </c>
      <c r="C1" s="192" t="s">
        <v>328</v>
      </c>
      <c r="D1" s="192" t="s">
        <v>2651</v>
      </c>
      <c r="E1" s="35" t="s">
        <v>2654</v>
      </c>
      <c r="F1" s="35" t="s">
        <v>92</v>
      </c>
      <c r="G1" s="35" t="s">
        <v>69</v>
      </c>
      <c r="H1" s="35" t="s">
        <v>329</v>
      </c>
      <c r="I1" s="193" t="s">
        <v>2688</v>
      </c>
    </row>
    <row r="2" spans="1:10" x14ac:dyDescent="0.3">
      <c r="A2" s="35" t="s">
        <v>2702</v>
      </c>
      <c r="B2" s="35" t="s">
        <v>2703</v>
      </c>
      <c r="C2" s="193" t="s">
        <v>897</v>
      </c>
      <c r="D2" s="193" t="s">
        <v>2652</v>
      </c>
      <c r="E2" s="35" t="s">
        <v>2718</v>
      </c>
      <c r="F2" s="35" t="s">
        <v>92</v>
      </c>
      <c r="G2" s="35" t="s">
        <v>166</v>
      </c>
      <c r="H2" s="35" t="s">
        <v>2466</v>
      </c>
      <c r="I2" s="194" t="s">
        <v>1496</v>
      </c>
    </row>
    <row r="3" spans="1:10" x14ac:dyDescent="0.3">
      <c r="A3" s="35" t="s">
        <v>216</v>
      </c>
      <c r="B3" s="35" t="s">
        <v>1385</v>
      </c>
      <c r="C3" s="192" t="s">
        <v>888</v>
      </c>
      <c r="D3" s="192" t="s">
        <v>2651</v>
      </c>
      <c r="E3" s="193" t="s">
        <v>2664</v>
      </c>
      <c r="F3" s="193" t="s">
        <v>92</v>
      </c>
      <c r="G3" s="193" t="s">
        <v>161</v>
      </c>
      <c r="H3" s="193" t="s">
        <v>890</v>
      </c>
      <c r="I3" s="194" t="s">
        <v>1478</v>
      </c>
    </row>
    <row r="4" spans="1:10" x14ac:dyDescent="0.3">
      <c r="A4" s="35" t="s">
        <v>227</v>
      </c>
      <c r="B4" s="35" t="s">
        <v>228</v>
      </c>
      <c r="C4" s="192" t="s">
        <v>257</v>
      </c>
      <c r="D4" s="193" t="s">
        <v>2652</v>
      </c>
      <c r="E4" s="35" t="s">
        <v>2729</v>
      </c>
      <c r="F4" s="35" t="s">
        <v>45</v>
      </c>
      <c r="G4" s="35" t="s">
        <v>69</v>
      </c>
      <c r="H4" s="35" t="s">
        <v>1404</v>
      </c>
      <c r="I4" s="194" t="s">
        <v>1481</v>
      </c>
    </row>
    <row r="5" spans="1:10" x14ac:dyDescent="0.3">
      <c r="A5" s="35" t="s">
        <v>1288</v>
      </c>
      <c r="B5" s="35" t="s">
        <v>1289</v>
      </c>
      <c r="C5" s="192" t="s">
        <v>1287</v>
      </c>
      <c r="D5" s="192" t="s">
        <v>2684</v>
      </c>
      <c r="E5" s="35" t="s">
        <v>2707</v>
      </c>
      <c r="F5" s="35" t="s">
        <v>45</v>
      </c>
      <c r="G5" s="35" t="s">
        <v>270</v>
      </c>
      <c r="H5" s="35" t="s">
        <v>1895</v>
      </c>
      <c r="I5" s="194" t="s">
        <v>2694</v>
      </c>
      <c r="J5" s="196"/>
    </row>
    <row r="6" spans="1:10" x14ac:dyDescent="0.3">
      <c r="A6" s="35" t="s">
        <v>1566</v>
      </c>
      <c r="B6" s="35" t="s">
        <v>474</v>
      </c>
      <c r="C6" s="192" t="s">
        <v>475</v>
      </c>
      <c r="D6" s="192" t="s">
        <v>2651</v>
      </c>
      <c r="E6" s="35" t="s">
        <v>2660</v>
      </c>
      <c r="F6" s="35" t="s">
        <v>2650</v>
      </c>
      <c r="G6" s="35" t="s">
        <v>270</v>
      </c>
      <c r="H6" s="35" t="s">
        <v>523</v>
      </c>
      <c r="I6" s="194" t="s">
        <v>2690</v>
      </c>
    </row>
    <row r="7" spans="1:10" x14ac:dyDescent="0.3">
      <c r="A7" s="35" t="s">
        <v>1566</v>
      </c>
      <c r="B7" s="35" t="s">
        <v>474</v>
      </c>
      <c r="C7" s="192" t="s">
        <v>475</v>
      </c>
      <c r="D7" s="192" t="s">
        <v>2651</v>
      </c>
      <c r="E7" s="35" t="s">
        <v>2661</v>
      </c>
      <c r="F7" s="35" t="s">
        <v>2650</v>
      </c>
      <c r="G7" s="35" t="s">
        <v>270</v>
      </c>
      <c r="H7" s="35" t="s">
        <v>522</v>
      </c>
      <c r="I7" s="194" t="s">
        <v>2690</v>
      </c>
    </row>
    <row r="8" spans="1:10" x14ac:dyDescent="0.3">
      <c r="A8" s="35" t="s">
        <v>1567</v>
      </c>
      <c r="B8" s="35" t="s">
        <v>633</v>
      </c>
      <c r="C8" s="192" t="s">
        <v>1568</v>
      </c>
      <c r="D8" s="193" t="s">
        <v>2652</v>
      </c>
      <c r="E8" s="35" t="s">
        <v>2732</v>
      </c>
      <c r="F8" s="35" t="s">
        <v>45</v>
      </c>
      <c r="G8" s="35" t="s">
        <v>1155</v>
      </c>
      <c r="H8" s="35" t="s">
        <v>1569</v>
      </c>
      <c r="I8" s="193" t="s">
        <v>2723</v>
      </c>
    </row>
    <row r="9" spans="1:10" x14ac:dyDescent="0.3">
      <c r="A9" s="35" t="s">
        <v>289</v>
      </c>
      <c r="B9" s="35" t="s">
        <v>600</v>
      </c>
      <c r="C9" s="192" t="s">
        <v>601</v>
      </c>
      <c r="D9" s="192" t="s">
        <v>2669</v>
      </c>
      <c r="E9" s="35" t="s">
        <v>2678</v>
      </c>
      <c r="F9" s="35" t="s">
        <v>2650</v>
      </c>
      <c r="G9" s="35" t="s">
        <v>69</v>
      </c>
      <c r="H9" s="35" t="s">
        <v>602</v>
      </c>
      <c r="I9" s="193" t="s">
        <v>2692</v>
      </c>
    </row>
    <row r="10" spans="1:10" x14ac:dyDescent="0.3">
      <c r="A10" s="35" t="s">
        <v>594</v>
      </c>
      <c r="B10" s="35" t="s">
        <v>690</v>
      </c>
      <c r="C10" s="192" t="s">
        <v>2673</v>
      </c>
      <c r="D10" s="192" t="s">
        <v>2669</v>
      </c>
      <c r="E10" s="35" t="s">
        <v>2679</v>
      </c>
      <c r="F10" s="35" t="s">
        <v>92</v>
      </c>
      <c r="G10" s="35" t="s">
        <v>271</v>
      </c>
      <c r="H10" s="35" t="s">
        <v>933</v>
      </c>
      <c r="I10" s="193" t="s">
        <v>1541</v>
      </c>
    </row>
    <row r="11" spans="1:10" x14ac:dyDescent="0.3">
      <c r="A11" s="35" t="s">
        <v>212</v>
      </c>
      <c r="B11" s="35" t="s">
        <v>213</v>
      </c>
      <c r="C11" s="192" t="s">
        <v>251</v>
      </c>
      <c r="D11" s="192" t="s">
        <v>2684</v>
      </c>
      <c r="E11" s="35" t="s">
        <v>2708</v>
      </c>
      <c r="F11" s="35" t="s">
        <v>45</v>
      </c>
      <c r="G11" s="35" t="s">
        <v>69</v>
      </c>
      <c r="H11" s="35" t="s">
        <v>252</v>
      </c>
      <c r="I11" s="193" t="s">
        <v>2700</v>
      </c>
      <c r="J11" s="196"/>
    </row>
    <row r="12" spans="1:10" x14ac:dyDescent="0.3">
      <c r="A12" s="35" t="s">
        <v>2653</v>
      </c>
      <c r="B12" s="35" t="s">
        <v>463</v>
      </c>
      <c r="C12" s="192" t="s">
        <v>464</v>
      </c>
      <c r="D12" s="192" t="s">
        <v>2651</v>
      </c>
      <c r="E12" s="35" t="s">
        <v>2659</v>
      </c>
      <c r="F12" s="35" t="s">
        <v>92</v>
      </c>
      <c r="G12" s="35" t="s">
        <v>93</v>
      </c>
      <c r="H12" s="35" t="s">
        <v>2150</v>
      </c>
      <c r="I12" s="195"/>
    </row>
    <row r="13" spans="1:10" x14ac:dyDescent="0.3">
      <c r="A13" s="35" t="s">
        <v>34</v>
      </c>
      <c r="B13" s="35" t="s">
        <v>427</v>
      </c>
      <c r="C13" s="192" t="s">
        <v>1822</v>
      </c>
      <c r="D13" s="192" t="s">
        <v>2685</v>
      </c>
      <c r="E13" s="35" t="s">
        <v>2704</v>
      </c>
      <c r="F13" s="35" t="s">
        <v>45</v>
      </c>
      <c r="G13" s="35" t="s">
        <v>69</v>
      </c>
      <c r="H13" s="35" t="s">
        <v>565</v>
      </c>
      <c r="I13" s="193" t="s">
        <v>2701</v>
      </c>
      <c r="J13" s="196"/>
    </row>
    <row r="14" spans="1:10" x14ac:dyDescent="0.3">
      <c r="A14" s="35" t="s">
        <v>35</v>
      </c>
      <c r="B14" s="35" t="s">
        <v>1044</v>
      </c>
      <c r="C14" s="192" t="s">
        <v>1045</v>
      </c>
      <c r="D14" s="192" t="s">
        <v>2685</v>
      </c>
      <c r="E14" s="35" t="s">
        <v>2710</v>
      </c>
      <c r="F14" s="35" t="s">
        <v>45</v>
      </c>
      <c r="G14" s="35" t="s">
        <v>166</v>
      </c>
      <c r="H14" s="35" t="s">
        <v>1046</v>
      </c>
      <c r="I14" s="197" t="s">
        <v>2697</v>
      </c>
      <c r="J14" s="196"/>
    </row>
    <row r="15" spans="1:10" x14ac:dyDescent="0.3">
      <c r="A15" s="35" t="s">
        <v>35</v>
      </c>
      <c r="B15" s="35" t="s">
        <v>43</v>
      </c>
      <c r="C15" s="192" t="s">
        <v>274</v>
      </c>
      <c r="D15" s="192" t="s">
        <v>2686</v>
      </c>
      <c r="E15" s="35" t="s">
        <v>2711</v>
      </c>
      <c r="F15" s="35" t="s">
        <v>92</v>
      </c>
      <c r="G15" s="35" t="s">
        <v>161</v>
      </c>
      <c r="H15" s="35" t="s">
        <v>275</v>
      </c>
      <c r="I15" s="197" t="s">
        <v>2698</v>
      </c>
      <c r="J15" s="196"/>
    </row>
    <row r="16" spans="1:10" x14ac:dyDescent="0.3">
      <c r="A16" s="35" t="s">
        <v>35</v>
      </c>
      <c r="B16" s="35" t="s">
        <v>36</v>
      </c>
      <c r="C16" s="192" t="s">
        <v>244</v>
      </c>
      <c r="D16" s="193" t="s">
        <v>2652</v>
      </c>
      <c r="E16" s="35" t="s">
        <v>2731</v>
      </c>
      <c r="F16" s="35" t="s">
        <v>45</v>
      </c>
      <c r="G16" s="35" t="s">
        <v>161</v>
      </c>
      <c r="H16" s="35" t="s">
        <v>243</v>
      </c>
      <c r="I16" s="194" t="s">
        <v>2722</v>
      </c>
    </row>
    <row r="17" spans="1:10" x14ac:dyDescent="0.3">
      <c r="A17" s="35" t="s">
        <v>2016</v>
      </c>
      <c r="B17" s="35" t="s">
        <v>189</v>
      </c>
      <c r="C17" s="192" t="s">
        <v>380</v>
      </c>
      <c r="D17" s="192" t="s">
        <v>2687</v>
      </c>
      <c r="E17" s="35" t="s">
        <v>2709</v>
      </c>
      <c r="F17" s="35" t="s">
        <v>45</v>
      </c>
      <c r="G17" s="35" t="s">
        <v>69</v>
      </c>
      <c r="H17" s="35" t="s">
        <v>381</v>
      </c>
      <c r="I17" s="197" t="s">
        <v>2699</v>
      </c>
      <c r="J17" s="196"/>
    </row>
    <row r="18" spans="1:10" s="71" customFormat="1" x14ac:dyDescent="0.3">
      <c r="A18" s="35" t="s">
        <v>624</v>
      </c>
      <c r="B18" s="35" t="s">
        <v>352</v>
      </c>
      <c r="C18" s="192" t="s">
        <v>2670</v>
      </c>
      <c r="D18" s="192" t="s">
        <v>2651</v>
      </c>
      <c r="E18" s="193" t="s">
        <v>2655</v>
      </c>
      <c r="F18" s="193" t="s">
        <v>92</v>
      </c>
      <c r="G18" s="35" t="s">
        <v>166</v>
      </c>
      <c r="H18" s="35" t="s">
        <v>1811</v>
      </c>
      <c r="I18" s="193" t="s">
        <v>2671</v>
      </c>
      <c r="J18" s="59"/>
    </row>
    <row r="19" spans="1:10" s="71" customFormat="1" x14ac:dyDescent="0.3">
      <c r="A19" s="35" t="s">
        <v>102</v>
      </c>
      <c r="B19" s="35" t="s">
        <v>2413</v>
      </c>
      <c r="C19" s="192" t="s">
        <v>2414</v>
      </c>
      <c r="D19" s="192" t="s">
        <v>2685</v>
      </c>
      <c r="E19" s="35" t="s">
        <v>2712</v>
      </c>
      <c r="F19" s="35" t="s">
        <v>82</v>
      </c>
      <c r="G19" s="35" t="s">
        <v>245</v>
      </c>
      <c r="H19" s="35" t="s">
        <v>2415</v>
      </c>
      <c r="I19" s="197" t="s">
        <v>2696</v>
      </c>
      <c r="J19" s="196"/>
    </row>
    <row r="20" spans="1:10" s="71" customFormat="1" x14ac:dyDescent="0.3">
      <c r="A20" s="35" t="s">
        <v>115</v>
      </c>
      <c r="B20" s="35" t="s">
        <v>116</v>
      </c>
      <c r="C20" s="192" t="s">
        <v>408</v>
      </c>
      <c r="D20" s="192" t="s">
        <v>2652</v>
      </c>
      <c r="E20" s="193" t="s">
        <v>2666</v>
      </c>
      <c r="F20" s="35" t="s">
        <v>918</v>
      </c>
      <c r="G20" s="35" t="s">
        <v>271</v>
      </c>
      <c r="H20" s="35" t="s">
        <v>1993</v>
      </c>
      <c r="I20" s="193" t="s">
        <v>2689</v>
      </c>
      <c r="J20" s="59"/>
    </row>
    <row r="21" spans="1:10" s="71" customFormat="1" x14ac:dyDescent="0.3">
      <c r="A21" s="35" t="s">
        <v>115</v>
      </c>
      <c r="B21" s="35" t="s">
        <v>116</v>
      </c>
      <c r="C21" s="192" t="s">
        <v>408</v>
      </c>
      <c r="D21" s="192" t="s">
        <v>2651</v>
      </c>
      <c r="E21" s="193" t="s">
        <v>2667</v>
      </c>
      <c r="F21" s="35" t="s">
        <v>2650</v>
      </c>
      <c r="G21" s="35" t="s">
        <v>245</v>
      </c>
      <c r="H21" s="35" t="s">
        <v>117</v>
      </c>
      <c r="I21" s="193" t="s">
        <v>2689</v>
      </c>
      <c r="J21" s="59"/>
    </row>
    <row r="22" spans="1:10" s="71" customFormat="1" x14ac:dyDescent="0.3">
      <c r="A22" s="35" t="s">
        <v>115</v>
      </c>
      <c r="B22" s="35" t="s">
        <v>116</v>
      </c>
      <c r="C22" s="192" t="s">
        <v>408</v>
      </c>
      <c r="D22" s="192" t="s">
        <v>2651</v>
      </c>
      <c r="E22" s="193" t="s">
        <v>2668</v>
      </c>
      <c r="F22" s="35" t="s">
        <v>918</v>
      </c>
      <c r="G22" s="35" t="s">
        <v>93</v>
      </c>
      <c r="H22" s="35" t="s">
        <v>118</v>
      </c>
      <c r="I22" s="193" t="s">
        <v>2689</v>
      </c>
      <c r="J22" s="59"/>
    </row>
    <row r="23" spans="1:10" s="71" customFormat="1" x14ac:dyDescent="0.3">
      <c r="A23" s="71" t="s">
        <v>119</v>
      </c>
      <c r="B23" s="71" t="s">
        <v>159</v>
      </c>
      <c r="C23" s="62" t="s">
        <v>160</v>
      </c>
      <c r="D23" s="193" t="s">
        <v>2652</v>
      </c>
      <c r="E23" s="35" t="s">
        <v>2725</v>
      </c>
      <c r="F23" s="35" t="s">
        <v>82</v>
      </c>
      <c r="G23" s="35" t="s">
        <v>245</v>
      </c>
      <c r="H23" s="35" t="s">
        <v>2726</v>
      </c>
      <c r="I23" s="194" t="s">
        <v>2727</v>
      </c>
      <c r="J23" s="59"/>
    </row>
    <row r="24" spans="1:10" s="71" customFormat="1" x14ac:dyDescent="0.3">
      <c r="A24" s="35" t="s">
        <v>169</v>
      </c>
      <c r="B24" s="35" t="s">
        <v>170</v>
      </c>
      <c r="C24" s="192" t="s">
        <v>1411</v>
      </c>
      <c r="D24" s="192" t="s">
        <v>2651</v>
      </c>
      <c r="E24" s="35" t="s">
        <v>2658</v>
      </c>
      <c r="F24" s="35" t="s">
        <v>2650</v>
      </c>
      <c r="G24" s="35" t="s">
        <v>161</v>
      </c>
      <c r="H24" s="35" t="s">
        <v>172</v>
      </c>
      <c r="I24" s="193" t="s">
        <v>1493</v>
      </c>
      <c r="J24" s="59"/>
    </row>
    <row r="25" spans="1:10" s="71" customFormat="1" x14ac:dyDescent="0.3">
      <c r="A25" s="35" t="s">
        <v>458</v>
      </c>
      <c r="B25" s="35" t="s">
        <v>412</v>
      </c>
      <c r="C25" s="192" t="s">
        <v>459</v>
      </c>
      <c r="D25" s="192" t="s">
        <v>2651</v>
      </c>
      <c r="E25" s="193" t="s">
        <v>2665</v>
      </c>
      <c r="F25" s="35" t="s">
        <v>92</v>
      </c>
      <c r="G25" s="35" t="s">
        <v>69</v>
      </c>
      <c r="H25" s="35" t="s">
        <v>564</v>
      </c>
      <c r="I25" s="193" t="s">
        <v>2695</v>
      </c>
      <c r="J25" s="59"/>
    </row>
    <row r="26" spans="1:10" s="71" customFormat="1" x14ac:dyDescent="0.3">
      <c r="A26" s="35" t="s">
        <v>458</v>
      </c>
      <c r="B26" s="35" t="s">
        <v>1962</v>
      </c>
      <c r="C26" s="192" t="s">
        <v>1961</v>
      </c>
      <c r="D26" s="192" t="s">
        <v>2652</v>
      </c>
      <c r="E26" s="35" t="s">
        <v>2656</v>
      </c>
      <c r="F26" s="35" t="s">
        <v>2650</v>
      </c>
      <c r="G26" s="35" t="s">
        <v>161</v>
      </c>
      <c r="H26" s="35" t="s">
        <v>1963</v>
      </c>
      <c r="I26" s="193" t="s">
        <v>2682</v>
      </c>
      <c r="J26" s="59"/>
    </row>
    <row r="27" spans="1:10" s="71" customFormat="1" x14ac:dyDescent="0.3">
      <c r="A27" s="35" t="s">
        <v>583</v>
      </c>
      <c r="B27" s="35" t="s">
        <v>967</v>
      </c>
      <c r="C27" s="192" t="s">
        <v>966</v>
      </c>
      <c r="D27" s="192" t="s">
        <v>2684</v>
      </c>
      <c r="E27" s="35" t="s">
        <v>2713</v>
      </c>
      <c r="F27" s="35" t="s">
        <v>82</v>
      </c>
      <c r="G27" s="35" t="s">
        <v>93</v>
      </c>
      <c r="H27" s="35" t="s">
        <v>1075</v>
      </c>
      <c r="I27" s="197" t="s">
        <v>1480</v>
      </c>
      <c r="J27" s="196"/>
    </row>
    <row r="28" spans="1:10" s="71" customFormat="1" x14ac:dyDescent="0.3">
      <c r="A28" s="35" t="s">
        <v>583</v>
      </c>
      <c r="B28" s="35" t="s">
        <v>967</v>
      </c>
      <c r="C28" s="192" t="s">
        <v>966</v>
      </c>
      <c r="D28" s="192" t="s">
        <v>2684</v>
      </c>
      <c r="E28" s="35" t="s">
        <v>2714</v>
      </c>
      <c r="F28" s="35" t="s">
        <v>82</v>
      </c>
      <c r="G28" s="35" t="s">
        <v>93</v>
      </c>
      <c r="H28" s="35" t="s">
        <v>1075</v>
      </c>
      <c r="I28" s="197" t="s">
        <v>1480</v>
      </c>
      <c r="J28" s="196"/>
    </row>
    <row r="29" spans="1:10" x14ac:dyDescent="0.3">
      <c r="A29" s="35" t="s">
        <v>583</v>
      </c>
      <c r="B29" s="35" t="s">
        <v>967</v>
      </c>
      <c r="C29" s="192" t="s">
        <v>966</v>
      </c>
      <c r="D29" s="192" t="s">
        <v>2684</v>
      </c>
      <c r="E29" s="35" t="s">
        <v>2715</v>
      </c>
      <c r="F29" s="35" t="s">
        <v>82</v>
      </c>
      <c r="G29" s="35" t="s">
        <v>93</v>
      </c>
      <c r="H29" s="35" t="s">
        <v>1075</v>
      </c>
      <c r="I29" s="197" t="s">
        <v>1480</v>
      </c>
      <c r="J29" s="196"/>
    </row>
    <row r="30" spans="1:10" x14ac:dyDescent="0.3">
      <c r="A30" s="35" t="s">
        <v>583</v>
      </c>
      <c r="B30" s="35" t="s">
        <v>967</v>
      </c>
      <c r="C30" s="192" t="s">
        <v>966</v>
      </c>
      <c r="D30" s="192" t="s">
        <v>2652</v>
      </c>
      <c r="E30" s="35" t="s">
        <v>2716</v>
      </c>
      <c r="F30" s="35" t="s">
        <v>82</v>
      </c>
      <c r="G30" s="35" t="s">
        <v>93</v>
      </c>
      <c r="H30" s="35" t="s">
        <v>1075</v>
      </c>
      <c r="I30" s="197" t="s">
        <v>1480</v>
      </c>
      <c r="J30" s="196"/>
    </row>
    <row r="31" spans="1:10" x14ac:dyDescent="0.3">
      <c r="A31" s="35" t="s">
        <v>50</v>
      </c>
      <c r="B31" s="35" t="s">
        <v>1575</v>
      </c>
      <c r="C31" s="192" t="s">
        <v>1574</v>
      </c>
      <c r="D31" s="192" t="s">
        <v>2651</v>
      </c>
      <c r="E31" s="35" t="s">
        <v>2663</v>
      </c>
      <c r="F31" s="35" t="s">
        <v>82</v>
      </c>
      <c r="G31" s="35" t="s">
        <v>245</v>
      </c>
      <c r="H31" s="35" t="s">
        <v>1591</v>
      </c>
      <c r="I31" s="193" t="s">
        <v>2683</v>
      </c>
    </row>
    <row r="32" spans="1:10" x14ac:dyDescent="0.3">
      <c r="A32" s="35" t="s">
        <v>50</v>
      </c>
      <c r="B32" s="35" t="s">
        <v>896</v>
      </c>
      <c r="C32" s="193" t="s">
        <v>897</v>
      </c>
      <c r="D32" s="193" t="s">
        <v>2652</v>
      </c>
      <c r="E32" s="35" t="s">
        <v>2717</v>
      </c>
      <c r="F32" s="35" t="s">
        <v>92</v>
      </c>
      <c r="G32" s="35" t="s">
        <v>166</v>
      </c>
      <c r="H32" s="35" t="s">
        <v>2466</v>
      </c>
      <c r="I32" s="194" t="s">
        <v>1496</v>
      </c>
    </row>
    <row r="33" spans="1:10" x14ac:dyDescent="0.3">
      <c r="A33" s="35" t="s">
        <v>66</v>
      </c>
      <c r="B33" s="35" t="s">
        <v>67</v>
      </c>
      <c r="C33" s="192" t="s">
        <v>68</v>
      </c>
      <c r="D33" s="193" t="s">
        <v>2652</v>
      </c>
      <c r="E33" s="35" t="s">
        <v>2733</v>
      </c>
      <c r="F33" s="35" t="s">
        <v>45</v>
      </c>
      <c r="G33" s="35" t="s">
        <v>69</v>
      </c>
      <c r="H33" s="35" t="s">
        <v>1620</v>
      </c>
      <c r="I33" s="193" t="s">
        <v>2721</v>
      </c>
    </row>
    <row r="34" spans="1:10" x14ac:dyDescent="0.3">
      <c r="A34" s="35" t="s">
        <v>678</v>
      </c>
      <c r="B34" s="35" t="s">
        <v>679</v>
      </c>
      <c r="C34" s="192" t="s">
        <v>866</v>
      </c>
      <c r="D34" s="192" t="s">
        <v>2669</v>
      </c>
      <c r="E34" s="35" t="s">
        <v>2680</v>
      </c>
      <c r="F34" s="35" t="s">
        <v>2650</v>
      </c>
      <c r="G34" s="35" t="s">
        <v>161</v>
      </c>
      <c r="H34" s="35" t="s">
        <v>867</v>
      </c>
      <c r="I34" s="193" t="s">
        <v>2681</v>
      </c>
    </row>
    <row r="35" spans="1:10" x14ac:dyDescent="0.3">
      <c r="A35" s="35" t="s">
        <v>2674</v>
      </c>
      <c r="B35" s="35" t="s">
        <v>2675</v>
      </c>
      <c r="C35" s="192" t="s">
        <v>2676</v>
      </c>
      <c r="D35" s="192" t="s">
        <v>2669</v>
      </c>
      <c r="E35" s="35" t="s">
        <v>2677</v>
      </c>
      <c r="F35" s="35" t="s">
        <v>92</v>
      </c>
      <c r="G35" s="35" t="s">
        <v>105</v>
      </c>
      <c r="H35" s="35" t="s">
        <v>2149</v>
      </c>
      <c r="I35" s="193" t="s">
        <v>2693</v>
      </c>
    </row>
    <row r="36" spans="1:10" x14ac:dyDescent="0.3">
      <c r="A36" s="35" t="s">
        <v>42</v>
      </c>
      <c r="B36" s="35" t="s">
        <v>43</v>
      </c>
      <c r="C36" s="192" t="s">
        <v>44</v>
      </c>
      <c r="D36" s="192" t="s">
        <v>2684</v>
      </c>
      <c r="E36" s="35" t="s">
        <v>2706</v>
      </c>
      <c r="F36" s="35" t="s">
        <v>45</v>
      </c>
      <c r="G36" s="35" t="s">
        <v>161</v>
      </c>
      <c r="H36" s="35" t="s">
        <v>1588</v>
      </c>
      <c r="I36" s="192" t="s">
        <v>1498</v>
      </c>
      <c r="J36" s="196"/>
    </row>
    <row r="37" spans="1:10" x14ac:dyDescent="0.3">
      <c r="A37" s="35" t="s">
        <v>1274</v>
      </c>
      <c r="B37" s="35" t="s">
        <v>1275</v>
      </c>
      <c r="C37" s="192" t="s">
        <v>1273</v>
      </c>
      <c r="D37" s="192" t="s">
        <v>2651</v>
      </c>
      <c r="E37" s="193" t="s">
        <v>2662</v>
      </c>
      <c r="F37" s="35" t="s">
        <v>2650</v>
      </c>
      <c r="G37" s="35" t="s">
        <v>270</v>
      </c>
      <c r="H37" s="35" t="s">
        <v>1276</v>
      </c>
      <c r="I37" s="193" t="s">
        <v>1507</v>
      </c>
    </row>
    <row r="38" spans="1:10" s="71" customFormat="1" x14ac:dyDescent="0.3">
      <c r="A38" s="35" t="s">
        <v>2734</v>
      </c>
      <c r="B38" s="35" t="s">
        <v>2021</v>
      </c>
      <c r="C38" s="192" t="s">
        <v>2019</v>
      </c>
      <c r="D38" s="192" t="s">
        <v>2735</v>
      </c>
      <c r="E38" s="193" t="s">
        <v>2737</v>
      </c>
      <c r="F38" s="35" t="s">
        <v>92</v>
      </c>
      <c r="G38" s="35" t="s">
        <v>69</v>
      </c>
      <c r="H38" s="35" t="s">
        <v>2022</v>
      </c>
      <c r="I38" s="194" t="s">
        <v>2738</v>
      </c>
      <c r="J38" s="196"/>
    </row>
    <row r="39" spans="1:10" s="71" customFormat="1" x14ac:dyDescent="0.3">
      <c r="A39" s="35" t="s">
        <v>163</v>
      </c>
      <c r="B39" s="35" t="s">
        <v>674</v>
      </c>
      <c r="C39" s="192" t="s">
        <v>672</v>
      </c>
      <c r="D39" s="192" t="s">
        <v>2741</v>
      </c>
      <c r="E39" s="193" t="s">
        <v>2743</v>
      </c>
      <c r="F39" s="35" t="s">
        <v>45</v>
      </c>
      <c r="G39" s="35" t="s">
        <v>72</v>
      </c>
      <c r="H39" s="35" t="s">
        <v>712</v>
      </c>
      <c r="I39" s="194" t="s">
        <v>2742</v>
      </c>
      <c r="J39" s="196"/>
    </row>
    <row r="40" spans="1:10" s="71" customFormat="1" x14ac:dyDescent="0.3">
      <c r="A40" s="35" t="s">
        <v>163</v>
      </c>
      <c r="B40" s="35" t="s">
        <v>78</v>
      </c>
      <c r="C40" s="192" t="s">
        <v>350</v>
      </c>
      <c r="D40" s="192" t="s">
        <v>2741</v>
      </c>
      <c r="E40" s="193" t="s">
        <v>2744</v>
      </c>
      <c r="F40" s="35" t="s">
        <v>45</v>
      </c>
      <c r="G40" s="35" t="s">
        <v>72</v>
      </c>
      <c r="H40" s="35" t="s">
        <v>476</v>
      </c>
      <c r="I40" s="194" t="s">
        <v>1392</v>
      </c>
      <c r="J40" s="196"/>
    </row>
    <row r="41" spans="1:10" s="71" customFormat="1" x14ac:dyDescent="0.3">
      <c r="A41" s="35" t="s">
        <v>99</v>
      </c>
      <c r="B41" s="35" t="s">
        <v>2543</v>
      </c>
      <c r="C41" s="192" t="s">
        <v>2544</v>
      </c>
      <c r="D41" s="193" t="s">
        <v>2747</v>
      </c>
      <c r="E41" s="193" t="s">
        <v>2749</v>
      </c>
      <c r="F41" s="35" t="s">
        <v>92</v>
      </c>
      <c r="G41" s="35" t="s">
        <v>93</v>
      </c>
      <c r="H41" s="35" t="s">
        <v>2545</v>
      </c>
      <c r="I41" s="194" t="s">
        <v>2748</v>
      </c>
      <c r="J41" s="196"/>
    </row>
    <row r="42" spans="1:10" x14ac:dyDescent="0.3">
      <c r="A42" s="35" t="s">
        <v>2567</v>
      </c>
      <c r="B42" s="35" t="s">
        <v>2393</v>
      </c>
      <c r="C42" s="192" t="s">
        <v>2566</v>
      </c>
      <c r="D42" s="193" t="s">
        <v>2747</v>
      </c>
      <c r="E42" s="193" t="s">
        <v>2751</v>
      </c>
      <c r="F42" s="35" t="s">
        <v>92</v>
      </c>
      <c r="G42" s="35" t="s">
        <v>93</v>
      </c>
      <c r="H42" s="35" t="s">
        <v>2568</v>
      </c>
      <c r="I42" s="194" t="s">
        <v>2750</v>
      </c>
    </row>
    <row r="43" spans="1:10" x14ac:dyDescent="0.3">
      <c r="A43" s="35" t="s">
        <v>35</v>
      </c>
      <c r="B43" s="35" t="s">
        <v>2257</v>
      </c>
      <c r="C43" s="192" t="s">
        <v>2672</v>
      </c>
      <c r="D43" s="192" t="s">
        <v>2651</v>
      </c>
      <c r="E43" s="35" t="s">
        <v>2657</v>
      </c>
      <c r="F43" s="35" t="s">
        <v>92</v>
      </c>
      <c r="G43" s="35" t="s">
        <v>161</v>
      </c>
      <c r="H43" s="35" t="s">
        <v>934</v>
      </c>
      <c r="I43" s="193" t="s">
        <v>2691</v>
      </c>
    </row>
    <row r="44" spans="1:10" s="71" customFormat="1" x14ac:dyDescent="0.3">
      <c r="A44" s="35" t="s">
        <v>155</v>
      </c>
      <c r="B44" s="35" t="s">
        <v>156</v>
      </c>
      <c r="C44" s="192" t="s">
        <v>1409</v>
      </c>
      <c r="D44" s="192" t="s">
        <v>2684</v>
      </c>
      <c r="E44" s="35" t="s">
        <v>2705</v>
      </c>
      <c r="F44" s="35" t="s">
        <v>45</v>
      </c>
      <c r="G44" s="35" t="s">
        <v>166</v>
      </c>
      <c r="H44" s="35" t="s">
        <v>2041</v>
      </c>
      <c r="I44" s="195"/>
      <c r="J44" s="196"/>
    </row>
    <row r="45" spans="1:10" s="71" customFormat="1" x14ac:dyDescent="0.3">
      <c r="A45" s="35" t="s">
        <v>465</v>
      </c>
      <c r="B45" s="35" t="s">
        <v>699</v>
      </c>
      <c r="C45" s="192" t="s">
        <v>716</v>
      </c>
      <c r="D45" s="192" t="s">
        <v>2735</v>
      </c>
      <c r="E45" s="193" t="s">
        <v>2739</v>
      </c>
      <c r="F45" s="35" t="s">
        <v>45</v>
      </c>
      <c r="G45" s="35" t="s">
        <v>72</v>
      </c>
      <c r="H45" s="35" t="s">
        <v>791</v>
      </c>
      <c r="I45" s="194" t="s">
        <v>2740</v>
      </c>
      <c r="J45" s="196"/>
    </row>
    <row r="46" spans="1:10" s="71" customFormat="1" x14ac:dyDescent="0.3">
      <c r="A46" s="35" t="s">
        <v>38</v>
      </c>
      <c r="B46" s="35" t="s">
        <v>39</v>
      </c>
      <c r="C46" s="198" t="s">
        <v>246</v>
      </c>
      <c r="D46" s="193" t="s">
        <v>2652</v>
      </c>
      <c r="E46" s="193" t="s">
        <v>2745</v>
      </c>
      <c r="F46" s="35" t="s">
        <v>45</v>
      </c>
      <c r="G46" s="35" t="s">
        <v>72</v>
      </c>
      <c r="H46" s="35" t="s">
        <v>1660</v>
      </c>
      <c r="I46" s="194" t="s">
        <v>2724</v>
      </c>
      <c r="J46" s="196"/>
    </row>
    <row r="47" spans="1:10" x14ac:dyDescent="0.3">
      <c r="A47" s="35" t="s">
        <v>37</v>
      </c>
      <c r="B47" s="35" t="s">
        <v>36</v>
      </c>
      <c r="C47" s="192" t="s">
        <v>240</v>
      </c>
      <c r="D47" s="193" t="s">
        <v>2652</v>
      </c>
      <c r="E47" s="35" t="s">
        <v>2730</v>
      </c>
      <c r="F47" s="35" t="s">
        <v>45</v>
      </c>
      <c r="G47" s="35" t="s">
        <v>241</v>
      </c>
      <c r="H47" s="35" t="s">
        <v>242</v>
      </c>
      <c r="I47" s="194" t="s">
        <v>2722</v>
      </c>
    </row>
    <row r="48" spans="1:10" s="71" customFormat="1" x14ac:dyDescent="0.3">
      <c r="A48" s="35" t="s">
        <v>1669</v>
      </c>
      <c r="B48" s="35" t="s">
        <v>1017</v>
      </c>
      <c r="C48" s="192" t="s">
        <v>1668</v>
      </c>
      <c r="D48" s="193" t="s">
        <v>2652</v>
      </c>
      <c r="E48" s="35" t="s">
        <v>2719</v>
      </c>
      <c r="F48" s="35" t="s">
        <v>45</v>
      </c>
      <c r="G48" s="35" t="s">
        <v>166</v>
      </c>
      <c r="H48" s="35" t="s">
        <v>1670</v>
      </c>
      <c r="I48" s="194" t="s">
        <v>2720</v>
      </c>
      <c r="J48" s="59"/>
    </row>
    <row r="49" spans="1:10" x14ac:dyDescent="0.3">
      <c r="A49" s="36" t="s">
        <v>71</v>
      </c>
      <c r="B49" s="36" t="s">
        <v>88</v>
      </c>
      <c r="C49" s="192" t="s">
        <v>2407</v>
      </c>
      <c r="D49" s="193" t="s">
        <v>2652</v>
      </c>
      <c r="E49" s="35" t="s">
        <v>2736</v>
      </c>
      <c r="F49" s="35" t="s">
        <v>82</v>
      </c>
      <c r="G49" s="35" t="s">
        <v>93</v>
      </c>
      <c r="H49" s="35" t="s">
        <v>333</v>
      </c>
      <c r="I49" s="193" t="s">
        <v>2728</v>
      </c>
    </row>
    <row r="50" spans="1:10" s="71" customFormat="1" x14ac:dyDescent="0.3">
      <c r="A50" s="71" t="s">
        <v>77</v>
      </c>
      <c r="B50" s="71" t="s">
        <v>1632</v>
      </c>
      <c r="C50" s="192" t="s">
        <v>1636</v>
      </c>
      <c r="D50" s="199"/>
      <c r="E50" s="193" t="s">
        <v>2752</v>
      </c>
      <c r="F50" s="35" t="s">
        <v>82</v>
      </c>
      <c r="G50" s="35" t="s">
        <v>93</v>
      </c>
      <c r="H50" s="35" t="s">
        <v>2151</v>
      </c>
      <c r="I50" s="200" t="s">
        <v>2746</v>
      </c>
      <c r="J50" s="196"/>
    </row>
    <row r="51" spans="1:10" s="71" customFormat="1" x14ac:dyDescent="0.3">
      <c r="A51" s="35" t="s">
        <v>668</v>
      </c>
      <c r="B51" s="35" t="s">
        <v>669</v>
      </c>
      <c r="C51" s="192" t="s">
        <v>670</v>
      </c>
      <c r="D51" s="193" t="s">
        <v>2753</v>
      </c>
      <c r="E51" s="193" t="s">
        <v>2756</v>
      </c>
      <c r="F51" s="35" t="s">
        <v>82</v>
      </c>
      <c r="G51" s="35" t="s">
        <v>93</v>
      </c>
      <c r="H51" s="35" t="s">
        <v>671</v>
      </c>
      <c r="I51" s="194" t="s">
        <v>2754</v>
      </c>
      <c r="J51" s="196"/>
    </row>
    <row r="52" spans="1:10" x14ac:dyDescent="0.3">
      <c r="A52" s="35" t="s">
        <v>102</v>
      </c>
      <c r="B52" s="35" t="s">
        <v>1030</v>
      </c>
      <c r="C52" s="192" t="s">
        <v>1029</v>
      </c>
      <c r="D52" s="193" t="s">
        <v>2753</v>
      </c>
      <c r="E52" s="193" t="s">
        <v>2755</v>
      </c>
      <c r="F52" s="35" t="s">
        <v>92</v>
      </c>
      <c r="G52" s="35" t="s">
        <v>72</v>
      </c>
      <c r="H52" s="35" t="s">
        <v>1794</v>
      </c>
      <c r="I52" s="194" t="s">
        <v>1510</v>
      </c>
    </row>
    <row r="53" spans="1:10" x14ac:dyDescent="0.3">
      <c r="A53" s="35" t="s">
        <v>583</v>
      </c>
      <c r="B53" s="35" t="s">
        <v>967</v>
      </c>
      <c r="C53" s="192" t="s">
        <v>966</v>
      </c>
      <c r="D53" s="192" t="s">
        <v>2652</v>
      </c>
      <c r="E53" s="35" t="s">
        <v>2757</v>
      </c>
      <c r="F53" s="35" t="s">
        <v>82</v>
      </c>
      <c r="G53" s="35" t="s">
        <v>93</v>
      </c>
      <c r="H53" s="35" t="s">
        <v>1075</v>
      </c>
      <c r="I53" s="197" t="s">
        <v>1480</v>
      </c>
      <c r="J53" s="196"/>
    </row>
    <row r="54" spans="1:10" s="71" customFormat="1" x14ac:dyDescent="0.3">
      <c r="A54" s="35" t="s">
        <v>2759</v>
      </c>
      <c r="B54" s="35" t="s">
        <v>2760</v>
      </c>
      <c r="C54" s="192" t="s">
        <v>2761</v>
      </c>
      <c r="D54" s="193" t="s">
        <v>2762</v>
      </c>
      <c r="E54" s="35" t="s">
        <v>2763</v>
      </c>
      <c r="F54" s="35" t="s">
        <v>92</v>
      </c>
      <c r="G54" s="35" t="s">
        <v>93</v>
      </c>
      <c r="H54" s="35"/>
      <c r="I54" s="194" t="s">
        <v>2758</v>
      </c>
      <c r="J54" s="196"/>
    </row>
    <row r="55" spans="1:10" s="71" customFormat="1" x14ac:dyDescent="0.3">
      <c r="A55" s="35" t="s">
        <v>411</v>
      </c>
      <c r="B55" s="35" t="s">
        <v>412</v>
      </c>
      <c r="C55" s="192" t="s">
        <v>410</v>
      </c>
      <c r="D55" s="193" t="s">
        <v>2764</v>
      </c>
      <c r="E55" s="35" t="s">
        <v>2767</v>
      </c>
      <c r="F55" s="35" t="s">
        <v>92</v>
      </c>
      <c r="G55" s="35" t="s">
        <v>93</v>
      </c>
      <c r="H55" s="35" t="s">
        <v>563</v>
      </c>
      <c r="I55" s="193" t="s">
        <v>1515</v>
      </c>
      <c r="J55" s="196"/>
    </row>
    <row r="56" spans="1:10" s="71" customFormat="1" x14ac:dyDescent="0.3">
      <c r="A56" s="35" t="s">
        <v>86</v>
      </c>
      <c r="B56" s="35" t="s">
        <v>2502</v>
      </c>
      <c r="C56" s="192" t="s">
        <v>2542</v>
      </c>
      <c r="D56" s="193" t="s">
        <v>2764</v>
      </c>
      <c r="E56" s="35" t="s">
        <v>2766</v>
      </c>
      <c r="F56" s="35" t="s">
        <v>82</v>
      </c>
      <c r="G56" s="35" t="s">
        <v>93</v>
      </c>
      <c r="H56" s="35" t="s">
        <v>2503</v>
      </c>
      <c r="I56" s="194" t="s">
        <v>2765</v>
      </c>
      <c r="J56" s="196"/>
    </row>
    <row r="57" spans="1:10" s="71" customFormat="1" x14ac:dyDescent="0.3">
      <c r="A57" s="71" t="s">
        <v>35</v>
      </c>
      <c r="B57" s="71" t="s">
        <v>1867</v>
      </c>
      <c r="C57" s="192" t="s">
        <v>1868</v>
      </c>
      <c r="D57" s="193" t="s">
        <v>2768</v>
      </c>
      <c r="E57" s="35" t="s">
        <v>2769</v>
      </c>
      <c r="F57" s="35" t="s">
        <v>82</v>
      </c>
      <c r="G57" s="35" t="s">
        <v>245</v>
      </c>
      <c r="H57" s="35" t="s">
        <v>1869</v>
      </c>
      <c r="I57" s="194" t="s">
        <v>2771</v>
      </c>
      <c r="J57" s="196"/>
    </row>
    <row r="58" spans="1:10" s="71" customFormat="1" x14ac:dyDescent="0.3">
      <c r="A58" s="71" t="s">
        <v>688</v>
      </c>
      <c r="B58" s="71" t="s">
        <v>829</v>
      </c>
      <c r="C58" s="192" t="s">
        <v>830</v>
      </c>
      <c r="D58" s="193" t="s">
        <v>2768</v>
      </c>
      <c r="E58" s="35" t="s">
        <v>2770</v>
      </c>
      <c r="F58" s="35" t="s">
        <v>92</v>
      </c>
      <c r="G58" s="35" t="s">
        <v>245</v>
      </c>
      <c r="H58" s="35" t="s">
        <v>832</v>
      </c>
      <c r="I58" s="194" t="s">
        <v>1482</v>
      </c>
      <c r="J58" s="196"/>
    </row>
    <row r="62" spans="1:10" x14ac:dyDescent="0.3">
      <c r="I62" s="211" t="s">
        <v>2774</v>
      </c>
    </row>
    <row r="63" spans="1:10" x14ac:dyDescent="0.3">
      <c r="H63" s="33">
        <f>42*10</f>
        <v>420</v>
      </c>
      <c r="I63" s="59" t="s">
        <v>2773</v>
      </c>
    </row>
    <row r="64" spans="1:10" x14ac:dyDescent="0.3">
      <c r="A64" s="71">
        <v>32.200000000000003</v>
      </c>
      <c r="H64" s="33">
        <f>-73.98-23.18</f>
        <v>-97.16</v>
      </c>
    </row>
    <row r="65" spans="1:9" x14ac:dyDescent="0.3">
      <c r="A65" s="71">
        <v>63.9</v>
      </c>
      <c r="H65" s="33">
        <f>-42*1.05</f>
        <v>-44.1</v>
      </c>
    </row>
    <row r="66" spans="1:9" x14ac:dyDescent="0.3">
      <c r="A66" s="71">
        <v>39.99</v>
      </c>
      <c r="H66" s="33">
        <f>SUM(H63:H65)</f>
        <v>278.74</v>
      </c>
    </row>
    <row r="67" spans="1:9" x14ac:dyDescent="0.3">
      <c r="A67" s="71">
        <f>SUM(A63:A66)</f>
        <v>136.09</v>
      </c>
    </row>
    <row r="69" spans="1:9" x14ac:dyDescent="0.3">
      <c r="H69" s="33">
        <f>57*10</f>
        <v>570</v>
      </c>
      <c r="I69" s="59" t="s">
        <v>2775</v>
      </c>
    </row>
    <row r="70" spans="1:9" x14ac:dyDescent="0.3">
      <c r="H70" s="33">
        <f>-73.98-23.18</f>
        <v>-97.16</v>
      </c>
      <c r="I70" s="59" t="s">
        <v>1524</v>
      </c>
    </row>
    <row r="71" spans="1:9" x14ac:dyDescent="0.3">
      <c r="H71" s="33">
        <f>-57*1.05</f>
        <v>-59.85</v>
      </c>
      <c r="I71" s="59" t="s">
        <v>2776</v>
      </c>
    </row>
    <row r="72" spans="1:9" x14ac:dyDescent="0.3">
      <c r="H72" s="33">
        <f>SUM(H69:H71)</f>
        <v>412.99</v>
      </c>
      <c r="I72" s="59" t="s">
        <v>2777</v>
      </c>
    </row>
    <row r="73" spans="1:9" x14ac:dyDescent="0.3">
      <c r="H73" s="33">
        <f>+H72/2</f>
        <v>206.495</v>
      </c>
      <c r="I73" s="59" t="s">
        <v>2778</v>
      </c>
    </row>
  </sheetData>
  <sortState xmlns:xlrd2="http://schemas.microsoft.com/office/spreadsheetml/2017/richdata2" ref="A1:J37">
    <sortCondition ref="A1:A37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F86E53-40AA-48F7-AB3A-D3DF85699F28}">
  <dimension ref="A1:EB115"/>
  <sheetViews>
    <sheetView topLeftCell="BA80" zoomScale="40" zoomScaleNormal="40" workbookViewId="0">
      <selection activeCell="CF117" sqref="CF117"/>
    </sheetView>
  </sheetViews>
  <sheetFormatPr defaultRowHeight="14.4" x14ac:dyDescent="0.3"/>
  <cols>
    <col min="1" max="1" width="8.88671875" style="113"/>
    <col min="2" max="9" width="3.77734375" style="113" customWidth="1"/>
    <col min="10" max="31" width="3.77734375" style="10" customWidth="1"/>
    <col min="32" max="136" width="3.77734375" style="113" customWidth="1"/>
    <col min="137" max="16384" width="8.88671875" style="113"/>
  </cols>
  <sheetData>
    <row r="1" spans="1:132" ht="13.95" customHeight="1" thickTop="1" x14ac:dyDescent="0.3">
      <c r="A1" s="147"/>
      <c r="B1" s="148"/>
      <c r="C1" s="148"/>
      <c r="D1" s="148"/>
      <c r="E1" s="148"/>
      <c r="F1" s="148"/>
      <c r="G1" s="148"/>
      <c r="H1" s="148"/>
      <c r="I1" s="148"/>
      <c r="J1" s="149"/>
      <c r="K1" s="149"/>
      <c r="L1" s="149"/>
      <c r="M1" s="149"/>
      <c r="N1" s="149"/>
      <c r="O1" s="149"/>
      <c r="P1" s="149"/>
      <c r="Q1" s="149"/>
      <c r="R1" s="149"/>
      <c r="S1" s="149"/>
      <c r="T1" s="149"/>
      <c r="U1" s="149"/>
      <c r="V1" s="149"/>
      <c r="W1" s="149"/>
      <c r="X1" s="149"/>
      <c r="Y1" s="149"/>
      <c r="Z1" s="149"/>
      <c r="AA1" s="149"/>
      <c r="AB1" s="149"/>
      <c r="AC1" s="149"/>
      <c r="AD1" s="149"/>
      <c r="AE1" s="149"/>
      <c r="AF1" s="148"/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8"/>
      <c r="AY1" s="148"/>
      <c r="AZ1" s="148"/>
      <c r="BA1" s="148"/>
      <c r="BB1" s="148"/>
      <c r="BC1" s="148"/>
      <c r="BD1" s="148"/>
      <c r="BE1" s="148"/>
      <c r="BF1" s="148"/>
      <c r="BG1" s="148"/>
      <c r="BH1" s="148"/>
      <c r="BI1" s="148"/>
      <c r="BJ1" s="148"/>
      <c r="BK1" s="148"/>
      <c r="BL1" s="148"/>
      <c r="BM1" s="148"/>
      <c r="BN1" s="148"/>
      <c r="BO1" s="148"/>
      <c r="BP1" s="148"/>
      <c r="BQ1" s="148"/>
      <c r="BR1" s="148"/>
      <c r="BS1" s="148"/>
      <c r="BT1" s="148"/>
      <c r="BU1" s="148"/>
      <c r="BV1" s="148"/>
      <c r="BW1" s="148"/>
      <c r="BX1" s="148"/>
      <c r="BY1" s="148"/>
      <c r="BZ1" s="148"/>
      <c r="CA1" s="148"/>
      <c r="CB1" s="148"/>
      <c r="CC1" s="148"/>
      <c r="CD1" s="148"/>
      <c r="CE1" s="148"/>
      <c r="CF1" s="148"/>
      <c r="CG1" s="148"/>
      <c r="CH1" s="148"/>
      <c r="CI1" s="148"/>
      <c r="CJ1" s="148"/>
      <c r="CK1" s="148"/>
      <c r="CL1" s="148"/>
      <c r="CM1" s="148"/>
      <c r="CN1" s="148"/>
      <c r="CO1" s="148"/>
      <c r="CP1" s="148"/>
      <c r="CQ1" s="148"/>
      <c r="CR1" s="148"/>
      <c r="CS1" s="148"/>
      <c r="CT1" s="148"/>
      <c r="CU1" s="148"/>
      <c r="CV1" s="148"/>
      <c r="CW1" s="148"/>
      <c r="CX1" s="148"/>
      <c r="CY1" s="148"/>
      <c r="CZ1" s="148"/>
      <c r="DA1" s="148"/>
      <c r="DB1" s="148"/>
      <c r="DC1" s="148"/>
      <c r="DD1" s="148"/>
      <c r="DE1" s="148"/>
      <c r="DF1" s="148"/>
      <c r="DG1" s="148"/>
      <c r="DH1" s="148"/>
      <c r="DI1" s="148"/>
      <c r="DJ1" s="148"/>
      <c r="DK1" s="148"/>
      <c r="DL1" s="148"/>
      <c r="DM1" s="148"/>
      <c r="DN1" s="148"/>
      <c r="DO1" s="148"/>
      <c r="DP1" s="148"/>
      <c r="DQ1" s="148"/>
      <c r="DR1" s="148"/>
      <c r="DS1" s="148"/>
      <c r="DT1" s="148"/>
      <c r="DU1" s="148"/>
      <c r="DV1" s="148"/>
      <c r="DW1" s="148"/>
      <c r="DX1" s="148"/>
      <c r="DY1" s="148"/>
      <c r="DZ1" s="148"/>
      <c r="EA1" s="150"/>
      <c r="EB1" s="151"/>
    </row>
    <row r="2" spans="1:132" ht="13.95" customHeight="1" x14ac:dyDescent="0.3">
      <c r="A2" s="151"/>
      <c r="EA2" s="152"/>
    </row>
    <row r="3" spans="1:132" ht="13.95" customHeight="1" x14ac:dyDescent="0.3">
      <c r="A3" s="151"/>
      <c r="CC3" s="10"/>
      <c r="EA3" s="152"/>
    </row>
    <row r="4" spans="1:132" ht="13.95" customHeight="1" x14ac:dyDescent="0.3">
      <c r="A4" s="151"/>
      <c r="CC4" s="10"/>
      <c r="EA4" s="152"/>
    </row>
    <row r="5" spans="1:132" ht="13.95" customHeight="1" x14ac:dyDescent="0.3">
      <c r="A5" s="151"/>
      <c r="EA5" s="152"/>
    </row>
    <row r="6" spans="1:132" ht="13.95" customHeight="1" x14ac:dyDescent="0.3">
      <c r="A6" s="151"/>
      <c r="EA6" s="152"/>
    </row>
    <row r="7" spans="1:132" ht="13.95" customHeight="1" x14ac:dyDescent="0.3">
      <c r="A7" s="151"/>
      <c r="AJ7" s="153" t="s">
        <v>2537</v>
      </c>
      <c r="AL7" s="153" t="s">
        <v>2537</v>
      </c>
      <c r="AN7" s="153" t="s">
        <v>2537</v>
      </c>
      <c r="AP7" s="153" t="s">
        <v>2537</v>
      </c>
      <c r="AQ7" s="10"/>
      <c r="AR7" s="153" t="s">
        <v>2537</v>
      </c>
      <c r="AS7" s="10"/>
      <c r="AT7" s="153" t="s">
        <v>2537</v>
      </c>
      <c r="AU7" s="10"/>
      <c r="AV7" s="153" t="s">
        <v>2537</v>
      </c>
      <c r="AW7" s="10"/>
      <c r="AX7" s="153" t="s">
        <v>2537</v>
      </c>
      <c r="AY7" s="10"/>
      <c r="AZ7" s="153" t="s">
        <v>2537</v>
      </c>
      <c r="BB7" s="153" t="s">
        <v>2537</v>
      </c>
      <c r="BD7" s="153" t="s">
        <v>2537</v>
      </c>
      <c r="BF7" s="153" t="s">
        <v>2537</v>
      </c>
      <c r="BH7" s="153" t="s">
        <v>2537</v>
      </c>
      <c r="BJ7" s="153" t="s">
        <v>2537</v>
      </c>
      <c r="BL7" s="153" t="s">
        <v>2537</v>
      </c>
      <c r="BN7" s="153" t="s">
        <v>2537</v>
      </c>
      <c r="BP7" s="153" t="s">
        <v>2537</v>
      </c>
      <c r="BR7" s="153" t="s">
        <v>2537</v>
      </c>
      <c r="BT7" s="153" t="s">
        <v>2537</v>
      </c>
      <c r="BV7" s="153" t="s">
        <v>2537</v>
      </c>
      <c r="BX7" s="153" t="s">
        <v>2537</v>
      </c>
      <c r="BZ7" s="153" t="s">
        <v>2537</v>
      </c>
      <c r="CA7" s="10"/>
      <c r="CB7" s="153" t="s">
        <v>2537</v>
      </c>
      <c r="CD7" s="153" t="s">
        <v>2537</v>
      </c>
      <c r="CF7" s="153" t="s">
        <v>2537</v>
      </c>
      <c r="CO7" s="10"/>
      <c r="EA7" s="152"/>
    </row>
    <row r="8" spans="1:132" ht="13.95" customHeight="1" x14ac:dyDescent="0.3">
      <c r="A8" s="151"/>
      <c r="AJ8" s="154">
        <v>2</v>
      </c>
      <c r="AL8" s="154">
        <v>2</v>
      </c>
      <c r="AN8" s="154">
        <v>2</v>
      </c>
      <c r="AP8" s="154">
        <v>2</v>
      </c>
      <c r="AQ8" s="10"/>
      <c r="AR8" s="154">
        <v>2</v>
      </c>
      <c r="AS8" s="10"/>
      <c r="AT8" s="154">
        <v>2</v>
      </c>
      <c r="AU8" s="10"/>
      <c r="AV8" s="154">
        <v>2</v>
      </c>
      <c r="AW8" s="10"/>
      <c r="AX8" s="154">
        <v>2</v>
      </c>
      <c r="AY8" s="10"/>
      <c r="AZ8" s="154">
        <v>2</v>
      </c>
      <c r="BB8" s="154">
        <v>2</v>
      </c>
      <c r="BD8" s="154">
        <v>2</v>
      </c>
      <c r="BF8" s="154">
        <v>2</v>
      </c>
      <c r="BH8" s="154">
        <v>2</v>
      </c>
      <c r="BJ8" s="154">
        <v>2</v>
      </c>
      <c r="BL8" s="154">
        <v>2</v>
      </c>
      <c r="BN8" s="154">
        <v>2</v>
      </c>
      <c r="BP8" s="154">
        <v>2</v>
      </c>
      <c r="BR8" s="154">
        <v>2</v>
      </c>
      <c r="BT8" s="154">
        <v>2</v>
      </c>
      <c r="BV8" s="154">
        <v>2</v>
      </c>
      <c r="BX8" s="154">
        <v>2</v>
      </c>
      <c r="BZ8" s="154">
        <v>2</v>
      </c>
      <c r="CA8" s="10"/>
      <c r="CB8" s="154">
        <v>2</v>
      </c>
      <c r="CD8" s="154">
        <v>2</v>
      </c>
      <c r="CF8" s="154">
        <v>2</v>
      </c>
      <c r="CO8" s="10"/>
      <c r="EA8" s="152"/>
    </row>
    <row r="9" spans="1:132" ht="13.95" customHeight="1" x14ac:dyDescent="0.3">
      <c r="A9" s="151"/>
      <c r="EA9" s="152"/>
    </row>
    <row r="10" spans="1:132" ht="13.95" customHeight="1" x14ac:dyDescent="0.3">
      <c r="A10" s="151"/>
      <c r="EA10" s="152"/>
    </row>
    <row r="11" spans="1:132" ht="13.95" customHeight="1" x14ac:dyDescent="0.3">
      <c r="A11" s="151"/>
      <c r="AJ11" s="153" t="s">
        <v>2537</v>
      </c>
      <c r="AL11" s="153" t="s">
        <v>2537</v>
      </c>
      <c r="AN11" s="153" t="s">
        <v>2537</v>
      </c>
      <c r="AP11" s="153" t="s">
        <v>2537</v>
      </c>
      <c r="AQ11" s="10"/>
      <c r="AR11" s="153" t="s">
        <v>2537</v>
      </c>
      <c r="AS11" s="10"/>
      <c r="AT11" s="153" t="s">
        <v>2537</v>
      </c>
      <c r="AU11" s="10"/>
      <c r="AV11" s="153" t="s">
        <v>2537</v>
      </c>
      <c r="AW11" s="10"/>
      <c r="AX11" s="153" t="s">
        <v>2537</v>
      </c>
      <c r="AY11" s="10"/>
      <c r="AZ11" s="153" t="s">
        <v>2537</v>
      </c>
      <c r="BB11" s="153" t="s">
        <v>2537</v>
      </c>
      <c r="BD11" s="153" t="s">
        <v>2537</v>
      </c>
      <c r="BF11" s="153" t="s">
        <v>2537</v>
      </c>
      <c r="BH11" s="153" t="s">
        <v>2537</v>
      </c>
      <c r="BJ11" s="153" t="s">
        <v>2537</v>
      </c>
      <c r="BL11" s="153" t="s">
        <v>2537</v>
      </c>
      <c r="BN11" s="153" t="s">
        <v>2537</v>
      </c>
      <c r="BP11" s="153" t="s">
        <v>2537</v>
      </c>
      <c r="BR11" s="153" t="s">
        <v>2537</v>
      </c>
      <c r="BT11" s="153" t="s">
        <v>2537</v>
      </c>
      <c r="BV11" s="153" t="s">
        <v>2537</v>
      </c>
      <c r="BX11" s="153" t="s">
        <v>2537</v>
      </c>
      <c r="BZ11" s="153" t="s">
        <v>2537</v>
      </c>
      <c r="CA11" s="10"/>
      <c r="CB11" s="153" t="s">
        <v>2537</v>
      </c>
      <c r="CD11" s="153" t="s">
        <v>2537</v>
      </c>
      <c r="CF11" s="153" t="s">
        <v>2537</v>
      </c>
      <c r="CO11" s="10"/>
      <c r="EA11" s="152"/>
    </row>
    <row r="12" spans="1:132" ht="13.95" customHeight="1" x14ac:dyDescent="0.3">
      <c r="A12" s="151"/>
      <c r="AJ12" s="154">
        <v>2</v>
      </c>
      <c r="AL12" s="154">
        <v>2</v>
      </c>
      <c r="AN12" s="154">
        <v>2</v>
      </c>
      <c r="AP12" s="154">
        <v>2</v>
      </c>
      <c r="AQ12" s="10"/>
      <c r="AR12" s="154">
        <v>2</v>
      </c>
      <c r="AS12" s="10"/>
      <c r="AT12" s="154">
        <v>2</v>
      </c>
      <c r="AU12" s="10"/>
      <c r="AV12" s="154">
        <v>2</v>
      </c>
      <c r="AW12" s="10"/>
      <c r="AX12" s="154">
        <v>2</v>
      </c>
      <c r="AY12" s="10"/>
      <c r="AZ12" s="154">
        <v>2</v>
      </c>
      <c r="BB12" s="154">
        <v>2</v>
      </c>
      <c r="BD12" s="154">
        <v>2</v>
      </c>
      <c r="BF12" s="154">
        <v>2</v>
      </c>
      <c r="BH12" s="154">
        <v>2</v>
      </c>
      <c r="BJ12" s="154">
        <v>2</v>
      </c>
      <c r="BL12" s="154">
        <v>2</v>
      </c>
      <c r="BN12" s="154">
        <v>2</v>
      </c>
      <c r="BP12" s="154">
        <v>2</v>
      </c>
      <c r="BR12" s="154">
        <v>2</v>
      </c>
      <c r="BT12" s="154">
        <v>2</v>
      </c>
      <c r="BV12" s="154">
        <v>2</v>
      </c>
      <c r="BX12" s="154">
        <v>2</v>
      </c>
      <c r="BZ12" s="154">
        <v>2</v>
      </c>
      <c r="CA12" s="10"/>
      <c r="CB12" s="154">
        <v>2</v>
      </c>
      <c r="CD12" s="154">
        <v>2</v>
      </c>
      <c r="CF12" s="154">
        <v>2</v>
      </c>
      <c r="CO12" s="10"/>
      <c r="EA12" s="152"/>
    </row>
    <row r="13" spans="1:132" ht="13.95" customHeight="1" x14ac:dyDescent="0.3">
      <c r="A13" s="151"/>
      <c r="EA13" s="152"/>
    </row>
    <row r="14" spans="1:132" ht="13.95" customHeight="1" x14ac:dyDescent="0.3">
      <c r="A14" s="151"/>
      <c r="EA14" s="152"/>
    </row>
    <row r="15" spans="1:132" ht="13.95" customHeight="1" x14ac:dyDescent="0.3">
      <c r="A15" s="151"/>
      <c r="AJ15" s="153" t="s">
        <v>2537</v>
      </c>
      <c r="AL15" s="153" t="s">
        <v>2537</v>
      </c>
      <c r="AN15" s="153" t="s">
        <v>2537</v>
      </c>
      <c r="AP15" s="153" t="s">
        <v>2537</v>
      </c>
      <c r="AQ15" s="10"/>
      <c r="AR15" s="153" t="s">
        <v>2537</v>
      </c>
      <c r="AS15" s="10"/>
      <c r="AT15" s="153" t="s">
        <v>2537</v>
      </c>
      <c r="AU15" s="10"/>
      <c r="AV15" s="153" t="s">
        <v>2537</v>
      </c>
      <c r="AW15" s="10"/>
      <c r="AX15" s="153" t="s">
        <v>2537</v>
      </c>
      <c r="AY15" s="10"/>
      <c r="AZ15" s="153" t="s">
        <v>2537</v>
      </c>
      <c r="BB15" s="153" t="s">
        <v>2537</v>
      </c>
      <c r="BD15" s="153" t="s">
        <v>2537</v>
      </c>
      <c r="BF15" s="153" t="s">
        <v>2537</v>
      </c>
      <c r="BH15" s="153" t="s">
        <v>2537</v>
      </c>
      <c r="BJ15" s="153" t="s">
        <v>2537</v>
      </c>
      <c r="BL15" s="153" t="s">
        <v>2537</v>
      </c>
      <c r="BN15" s="153" t="s">
        <v>2537</v>
      </c>
      <c r="BP15" s="153" t="s">
        <v>2537</v>
      </c>
      <c r="BR15" s="153" t="s">
        <v>2537</v>
      </c>
      <c r="BT15" s="153" t="s">
        <v>2537</v>
      </c>
      <c r="BV15" s="153" t="s">
        <v>2537</v>
      </c>
      <c r="BX15" s="153" t="s">
        <v>2537</v>
      </c>
      <c r="BZ15" s="153" t="s">
        <v>2537</v>
      </c>
      <c r="CA15" s="10"/>
      <c r="CB15" s="153" t="s">
        <v>2537</v>
      </c>
      <c r="CD15" s="153" t="s">
        <v>2537</v>
      </c>
      <c r="CF15" s="153" t="s">
        <v>2537</v>
      </c>
      <c r="CO15" s="10"/>
      <c r="EA15" s="152"/>
    </row>
    <row r="16" spans="1:132" ht="13.95" customHeight="1" x14ac:dyDescent="0.3">
      <c r="A16" s="151"/>
      <c r="AJ16" s="154">
        <v>2</v>
      </c>
      <c r="AL16" s="154">
        <v>2</v>
      </c>
      <c r="AN16" s="154">
        <v>2</v>
      </c>
      <c r="AP16" s="154">
        <v>2</v>
      </c>
      <c r="AQ16" s="10"/>
      <c r="AR16" s="154">
        <v>2</v>
      </c>
      <c r="AS16" s="10"/>
      <c r="AT16" s="154">
        <v>2</v>
      </c>
      <c r="AU16" s="10"/>
      <c r="AV16" s="154">
        <v>2</v>
      </c>
      <c r="AW16" s="10"/>
      <c r="AX16" s="154">
        <v>2</v>
      </c>
      <c r="AY16" s="10"/>
      <c r="AZ16" s="154">
        <v>2</v>
      </c>
      <c r="BB16" s="154">
        <v>2</v>
      </c>
      <c r="BD16" s="154">
        <v>2</v>
      </c>
      <c r="BF16" s="154">
        <v>2</v>
      </c>
      <c r="BH16" s="154">
        <v>2</v>
      </c>
      <c r="BJ16" s="154">
        <v>2</v>
      </c>
      <c r="BL16" s="154">
        <v>2</v>
      </c>
      <c r="BN16" s="154">
        <v>2</v>
      </c>
      <c r="BP16" s="154">
        <v>2</v>
      </c>
      <c r="BR16" s="154">
        <v>2</v>
      </c>
      <c r="BT16" s="154">
        <v>2</v>
      </c>
      <c r="BV16" s="154">
        <v>2</v>
      </c>
      <c r="BX16" s="154">
        <v>2</v>
      </c>
      <c r="BZ16" s="154">
        <v>2</v>
      </c>
      <c r="CA16" s="10"/>
      <c r="CB16" s="154">
        <v>2</v>
      </c>
      <c r="CD16" s="154">
        <v>2</v>
      </c>
      <c r="CF16" s="154">
        <v>2</v>
      </c>
      <c r="CO16" s="10"/>
      <c r="EA16" s="152"/>
    </row>
    <row r="17" spans="1:131" ht="13.95" customHeight="1" x14ac:dyDescent="0.3">
      <c r="A17" s="151"/>
      <c r="EA17" s="152"/>
    </row>
    <row r="18" spans="1:131" ht="13.95" customHeight="1" x14ac:dyDescent="0.3">
      <c r="A18" s="151"/>
      <c r="EA18" s="152"/>
    </row>
    <row r="19" spans="1:131" ht="13.95" customHeight="1" x14ac:dyDescent="0.3">
      <c r="A19" s="151"/>
      <c r="AJ19" s="153" t="s">
        <v>2537</v>
      </c>
      <c r="AL19" s="153" t="s">
        <v>2537</v>
      </c>
      <c r="AN19" s="153" t="s">
        <v>2537</v>
      </c>
      <c r="AP19" s="153" t="s">
        <v>2537</v>
      </c>
      <c r="AQ19" s="10"/>
      <c r="AR19" s="153" t="s">
        <v>2537</v>
      </c>
      <c r="AS19" s="10"/>
      <c r="AT19" s="153" t="s">
        <v>2537</v>
      </c>
      <c r="AU19" s="10"/>
      <c r="AV19" s="153" t="s">
        <v>2537</v>
      </c>
      <c r="AW19" s="10"/>
      <c r="AX19" s="153" t="s">
        <v>2537</v>
      </c>
      <c r="AY19" s="10"/>
      <c r="AZ19" s="153" t="s">
        <v>2537</v>
      </c>
      <c r="BB19" s="153" t="s">
        <v>2537</v>
      </c>
      <c r="BD19" s="153" t="s">
        <v>2537</v>
      </c>
      <c r="BF19" s="153" t="s">
        <v>2537</v>
      </c>
      <c r="BH19" s="153" t="s">
        <v>2537</v>
      </c>
      <c r="BJ19" s="153" t="s">
        <v>2537</v>
      </c>
      <c r="BL19" s="153" t="s">
        <v>2537</v>
      </c>
      <c r="BN19" s="153" t="s">
        <v>2537</v>
      </c>
      <c r="BP19" s="153" t="s">
        <v>2537</v>
      </c>
      <c r="BR19" s="153" t="s">
        <v>2537</v>
      </c>
      <c r="BT19" s="153" t="s">
        <v>2537</v>
      </c>
      <c r="BV19" s="153" t="s">
        <v>2537</v>
      </c>
      <c r="BX19" s="153" t="s">
        <v>2537</v>
      </c>
      <c r="BZ19" s="153" t="s">
        <v>2537</v>
      </c>
      <c r="CA19" s="10"/>
      <c r="CB19" s="153" t="s">
        <v>2537</v>
      </c>
      <c r="CD19" s="153" t="s">
        <v>2537</v>
      </c>
      <c r="CF19" s="153" t="s">
        <v>2537</v>
      </c>
      <c r="CO19" s="10"/>
      <c r="EA19" s="152"/>
    </row>
    <row r="20" spans="1:131" ht="13.95" customHeight="1" x14ac:dyDescent="0.3">
      <c r="A20" s="151"/>
      <c r="AJ20" s="154">
        <v>2</v>
      </c>
      <c r="AL20" s="154">
        <v>2</v>
      </c>
      <c r="AN20" s="154">
        <v>2</v>
      </c>
      <c r="AP20" s="154">
        <v>2</v>
      </c>
      <c r="AQ20" s="10"/>
      <c r="AR20" s="154">
        <v>2</v>
      </c>
      <c r="AS20" s="10"/>
      <c r="AT20" s="154">
        <v>2</v>
      </c>
      <c r="AU20" s="10"/>
      <c r="AV20" s="154">
        <v>2</v>
      </c>
      <c r="AW20" s="10"/>
      <c r="AX20" s="154">
        <v>2</v>
      </c>
      <c r="AY20" s="10"/>
      <c r="AZ20" s="154">
        <v>2</v>
      </c>
      <c r="BB20" s="154">
        <v>2</v>
      </c>
      <c r="BD20" s="154">
        <v>2</v>
      </c>
      <c r="BF20" s="154">
        <v>2</v>
      </c>
      <c r="BH20" s="154">
        <v>2</v>
      </c>
      <c r="BJ20" s="154">
        <v>2</v>
      </c>
      <c r="BL20" s="154">
        <v>2</v>
      </c>
      <c r="BN20" s="154">
        <v>2</v>
      </c>
      <c r="BP20" s="154">
        <v>2</v>
      </c>
      <c r="BR20" s="154">
        <v>2</v>
      </c>
      <c r="BT20" s="154">
        <v>2</v>
      </c>
      <c r="BV20" s="154">
        <v>2</v>
      </c>
      <c r="BX20" s="154">
        <v>2</v>
      </c>
      <c r="BZ20" s="154">
        <v>2</v>
      </c>
      <c r="CA20" s="10"/>
      <c r="CB20" s="154">
        <v>2</v>
      </c>
      <c r="CD20" s="154">
        <v>2</v>
      </c>
      <c r="CF20" s="154">
        <v>2</v>
      </c>
      <c r="CO20" s="10"/>
      <c r="EA20" s="152"/>
    </row>
    <row r="21" spans="1:131" ht="13.95" customHeight="1" x14ac:dyDescent="0.3">
      <c r="A21" s="151"/>
      <c r="EA21" s="152"/>
    </row>
    <row r="22" spans="1:131" ht="13.95" customHeight="1" x14ac:dyDescent="0.3">
      <c r="A22" s="151"/>
      <c r="EA22" s="152"/>
    </row>
    <row r="23" spans="1:131" ht="13.95" customHeight="1" x14ac:dyDescent="0.3">
      <c r="A23" s="151"/>
      <c r="AJ23" s="153" t="s">
        <v>2537</v>
      </c>
      <c r="AL23" s="153" t="s">
        <v>2537</v>
      </c>
      <c r="AN23" s="153" t="s">
        <v>2537</v>
      </c>
      <c r="AP23" s="153" t="s">
        <v>2537</v>
      </c>
      <c r="AQ23" s="10"/>
      <c r="AR23" s="153" t="s">
        <v>2537</v>
      </c>
      <c r="AS23" s="10"/>
      <c r="AT23" s="153" t="s">
        <v>2537</v>
      </c>
      <c r="AU23" s="10"/>
      <c r="AV23" s="153" t="s">
        <v>2537</v>
      </c>
      <c r="AW23" s="10"/>
      <c r="AX23" s="153" t="s">
        <v>2537</v>
      </c>
      <c r="AY23" s="10"/>
      <c r="AZ23" s="153" t="s">
        <v>2537</v>
      </c>
      <c r="BB23" s="153" t="s">
        <v>2537</v>
      </c>
      <c r="BD23" s="153" t="s">
        <v>2537</v>
      </c>
      <c r="BF23" s="153" t="s">
        <v>2537</v>
      </c>
      <c r="BH23" s="153" t="s">
        <v>2537</v>
      </c>
      <c r="BJ23" s="153" t="s">
        <v>2537</v>
      </c>
      <c r="BL23" s="153" t="s">
        <v>2537</v>
      </c>
      <c r="BN23" s="153" t="s">
        <v>2537</v>
      </c>
      <c r="BP23" s="153" t="s">
        <v>2537</v>
      </c>
      <c r="BR23" s="153" t="s">
        <v>2537</v>
      </c>
      <c r="BT23" s="153" t="s">
        <v>2537</v>
      </c>
      <c r="BV23" s="153" t="s">
        <v>2537</v>
      </c>
      <c r="BX23" s="153" t="s">
        <v>2537</v>
      </c>
      <c r="BZ23" s="153" t="s">
        <v>2537</v>
      </c>
      <c r="CA23" s="10"/>
      <c r="CB23" s="153" t="s">
        <v>2537</v>
      </c>
      <c r="CD23" s="153" t="s">
        <v>2537</v>
      </c>
      <c r="CF23" s="153" t="s">
        <v>2537</v>
      </c>
      <c r="CO23" s="10"/>
      <c r="EA23" s="152"/>
    </row>
    <row r="24" spans="1:131" ht="13.95" customHeight="1" x14ac:dyDescent="0.3">
      <c r="A24" s="151"/>
      <c r="AJ24" s="154">
        <v>2</v>
      </c>
      <c r="AL24" s="154">
        <v>2</v>
      </c>
      <c r="AN24" s="154">
        <v>2</v>
      </c>
      <c r="AP24" s="154">
        <v>2</v>
      </c>
      <c r="AQ24" s="10"/>
      <c r="AR24" s="154">
        <v>2</v>
      </c>
      <c r="AS24" s="10"/>
      <c r="AT24" s="154">
        <v>2</v>
      </c>
      <c r="AU24" s="10"/>
      <c r="AV24" s="154">
        <v>2</v>
      </c>
      <c r="AW24" s="10"/>
      <c r="AX24" s="154">
        <v>2</v>
      </c>
      <c r="AY24" s="10"/>
      <c r="AZ24" s="154">
        <v>2</v>
      </c>
      <c r="BB24" s="154">
        <v>2</v>
      </c>
      <c r="BD24" s="154">
        <v>2</v>
      </c>
      <c r="BF24" s="154">
        <v>2</v>
      </c>
      <c r="BH24" s="154">
        <v>2</v>
      </c>
      <c r="BJ24" s="154">
        <v>2</v>
      </c>
      <c r="BL24" s="154">
        <v>2</v>
      </c>
      <c r="BN24" s="154">
        <v>2</v>
      </c>
      <c r="BP24" s="154">
        <v>2</v>
      </c>
      <c r="BR24" s="154">
        <v>2</v>
      </c>
      <c r="BT24" s="154">
        <v>2</v>
      </c>
      <c r="BV24" s="154">
        <v>2</v>
      </c>
      <c r="BX24" s="154">
        <v>2</v>
      </c>
      <c r="BZ24" s="154">
        <v>2</v>
      </c>
      <c r="CA24" s="10"/>
      <c r="CB24" s="154">
        <v>2</v>
      </c>
      <c r="CD24" s="154">
        <v>2</v>
      </c>
      <c r="CF24" s="154">
        <v>2</v>
      </c>
      <c r="CO24" s="10"/>
      <c r="EA24" s="152"/>
    </row>
    <row r="25" spans="1:131" ht="13.95" customHeight="1" x14ac:dyDescent="0.3">
      <c r="A25" s="151"/>
      <c r="EA25" s="152"/>
    </row>
    <row r="26" spans="1:131" ht="13.95" customHeight="1" x14ac:dyDescent="0.3">
      <c r="A26" s="151"/>
      <c r="EA26" s="152"/>
    </row>
    <row r="27" spans="1:131" ht="13.95" customHeight="1" x14ac:dyDescent="0.3">
      <c r="A27" s="151"/>
      <c r="AJ27" s="153" t="s">
        <v>2537</v>
      </c>
      <c r="AL27" s="153" t="s">
        <v>2537</v>
      </c>
      <c r="AN27" s="153" t="s">
        <v>2537</v>
      </c>
      <c r="AP27" s="153" t="s">
        <v>2537</v>
      </c>
      <c r="AQ27" s="10"/>
      <c r="AR27" s="153" t="s">
        <v>2537</v>
      </c>
      <c r="AS27" s="10"/>
      <c r="AT27" s="153" t="s">
        <v>2537</v>
      </c>
      <c r="AU27" s="10"/>
      <c r="AV27" s="153" t="s">
        <v>2537</v>
      </c>
      <c r="AW27" s="10"/>
      <c r="AX27" s="153" t="s">
        <v>2537</v>
      </c>
      <c r="AY27" s="10"/>
      <c r="AZ27" s="153" t="s">
        <v>2537</v>
      </c>
      <c r="BB27" s="153" t="s">
        <v>2537</v>
      </c>
      <c r="BD27" s="153" t="s">
        <v>2537</v>
      </c>
      <c r="BF27" s="153" t="s">
        <v>2537</v>
      </c>
      <c r="BH27" s="153" t="s">
        <v>2537</v>
      </c>
      <c r="BJ27" s="153" t="s">
        <v>2537</v>
      </c>
      <c r="BL27" s="153" t="s">
        <v>2537</v>
      </c>
      <c r="BN27" s="153" t="s">
        <v>2537</v>
      </c>
      <c r="BP27" s="153" t="s">
        <v>2537</v>
      </c>
      <c r="BR27" s="153" t="s">
        <v>2537</v>
      </c>
      <c r="BT27" s="153" t="s">
        <v>2537</v>
      </c>
      <c r="BV27" s="153" t="s">
        <v>2537</v>
      </c>
      <c r="BX27" s="153" t="s">
        <v>2537</v>
      </c>
      <c r="BZ27" s="153" t="s">
        <v>2537</v>
      </c>
      <c r="CA27" s="10"/>
      <c r="CB27" s="153" t="s">
        <v>2537</v>
      </c>
      <c r="CD27" s="153" t="s">
        <v>2537</v>
      </c>
      <c r="CF27" s="153" t="s">
        <v>2537</v>
      </c>
      <c r="CO27" s="10"/>
      <c r="EA27" s="152"/>
    </row>
    <row r="28" spans="1:131" ht="13.95" customHeight="1" x14ac:dyDescent="0.3">
      <c r="A28" s="151"/>
      <c r="AJ28" s="154">
        <v>2</v>
      </c>
      <c r="AL28" s="154">
        <v>2</v>
      </c>
      <c r="AN28" s="154">
        <v>2</v>
      </c>
      <c r="AP28" s="154">
        <v>2</v>
      </c>
      <c r="AQ28" s="10"/>
      <c r="AR28" s="154">
        <v>2</v>
      </c>
      <c r="AS28" s="10"/>
      <c r="AT28" s="154">
        <v>2</v>
      </c>
      <c r="AU28" s="10"/>
      <c r="AV28" s="154">
        <v>2</v>
      </c>
      <c r="AW28" s="10"/>
      <c r="AX28" s="154">
        <v>2</v>
      </c>
      <c r="AY28" s="10"/>
      <c r="AZ28" s="154">
        <v>2</v>
      </c>
      <c r="BB28" s="154">
        <v>2</v>
      </c>
      <c r="BD28" s="154">
        <v>2</v>
      </c>
      <c r="BF28" s="154">
        <v>2</v>
      </c>
      <c r="BH28" s="154">
        <v>2</v>
      </c>
      <c r="BJ28" s="154">
        <v>2</v>
      </c>
      <c r="BL28" s="154">
        <v>2</v>
      </c>
      <c r="BN28" s="154">
        <v>2</v>
      </c>
      <c r="BP28" s="154">
        <v>2</v>
      </c>
      <c r="BR28" s="154">
        <v>2</v>
      </c>
      <c r="BT28" s="154">
        <v>2</v>
      </c>
      <c r="BV28" s="154">
        <v>2</v>
      </c>
      <c r="BX28" s="154">
        <v>2</v>
      </c>
      <c r="BZ28" s="154">
        <v>2</v>
      </c>
      <c r="CA28" s="10"/>
      <c r="CB28" s="154">
        <v>2</v>
      </c>
      <c r="CD28" s="154">
        <v>2</v>
      </c>
      <c r="CF28" s="154">
        <v>2</v>
      </c>
      <c r="CO28" s="10"/>
      <c r="EA28" s="152"/>
    </row>
    <row r="29" spans="1:131" ht="13.95" customHeight="1" x14ac:dyDescent="0.3">
      <c r="A29" s="151"/>
      <c r="EA29" s="152"/>
    </row>
    <row r="30" spans="1:131" ht="13.95" customHeight="1" x14ac:dyDescent="0.3">
      <c r="A30" s="151"/>
      <c r="EA30" s="152"/>
    </row>
    <row r="31" spans="1:131" ht="13.95" customHeight="1" x14ac:dyDescent="0.3">
      <c r="A31" s="151"/>
      <c r="AJ31" s="153" t="s">
        <v>2537</v>
      </c>
      <c r="AL31" s="153" t="s">
        <v>2537</v>
      </c>
      <c r="AN31" s="153" t="s">
        <v>2537</v>
      </c>
      <c r="AP31" s="153" t="s">
        <v>2537</v>
      </c>
      <c r="AQ31" s="10"/>
      <c r="AR31" s="153" t="s">
        <v>2537</v>
      </c>
      <c r="AT31" s="153" t="s">
        <v>2537</v>
      </c>
      <c r="AV31" s="153" t="s">
        <v>2537</v>
      </c>
      <c r="AX31" s="153" t="s">
        <v>2537</v>
      </c>
      <c r="AY31" s="10"/>
      <c r="AZ31" s="153" t="s">
        <v>2537</v>
      </c>
      <c r="BB31" s="153" t="s">
        <v>2537</v>
      </c>
      <c r="BD31" s="153" t="s">
        <v>2537</v>
      </c>
      <c r="BF31" s="153" t="s">
        <v>2537</v>
      </c>
      <c r="BH31" s="153" t="s">
        <v>2537</v>
      </c>
      <c r="BJ31" s="153" t="s">
        <v>2537</v>
      </c>
      <c r="BL31" s="153" t="s">
        <v>2537</v>
      </c>
      <c r="BN31" s="153" t="s">
        <v>2537</v>
      </c>
      <c r="BP31" s="153" t="s">
        <v>2537</v>
      </c>
      <c r="BR31" s="153" t="s">
        <v>2537</v>
      </c>
      <c r="BT31" s="153" t="s">
        <v>2537</v>
      </c>
      <c r="BV31" s="153" t="s">
        <v>2537</v>
      </c>
      <c r="BX31" s="153" t="s">
        <v>2537</v>
      </c>
      <c r="BZ31" s="153" t="s">
        <v>2537</v>
      </c>
      <c r="CA31" s="10"/>
      <c r="CB31" s="153" t="s">
        <v>2537</v>
      </c>
      <c r="CD31" s="153" t="s">
        <v>2537</v>
      </c>
      <c r="CF31" s="153" t="s">
        <v>2537</v>
      </c>
      <c r="CO31" s="10"/>
      <c r="EA31" s="152"/>
    </row>
    <row r="32" spans="1:131" ht="13.95" customHeight="1" x14ac:dyDescent="0.3">
      <c r="A32" s="151"/>
      <c r="AJ32" s="154">
        <v>2</v>
      </c>
      <c r="AL32" s="154">
        <v>2</v>
      </c>
      <c r="AN32" s="154">
        <v>2</v>
      </c>
      <c r="AP32" s="154">
        <v>2</v>
      </c>
      <c r="AQ32" s="10"/>
      <c r="AR32" s="154">
        <v>2</v>
      </c>
      <c r="AT32" s="154">
        <v>2</v>
      </c>
      <c r="AV32" s="154">
        <v>2</v>
      </c>
      <c r="AX32" s="154">
        <v>2</v>
      </c>
      <c r="AY32" s="10"/>
      <c r="AZ32" s="154">
        <v>2</v>
      </c>
      <c r="BB32" s="154">
        <v>2</v>
      </c>
      <c r="BD32" s="154">
        <v>2</v>
      </c>
      <c r="BF32" s="154">
        <v>2</v>
      </c>
      <c r="BH32" s="154">
        <v>2</v>
      </c>
      <c r="BJ32" s="154">
        <v>2</v>
      </c>
      <c r="BL32" s="154">
        <v>2</v>
      </c>
      <c r="BN32" s="154">
        <v>2</v>
      </c>
      <c r="BP32" s="154">
        <v>2</v>
      </c>
      <c r="BR32" s="154">
        <v>2</v>
      </c>
      <c r="BT32" s="154">
        <v>2</v>
      </c>
      <c r="BV32" s="154">
        <v>2</v>
      </c>
      <c r="BX32" s="154">
        <v>2</v>
      </c>
      <c r="BZ32" s="154">
        <v>2</v>
      </c>
      <c r="CA32" s="10"/>
      <c r="CB32" s="154">
        <v>2</v>
      </c>
      <c r="CD32" s="154">
        <v>2</v>
      </c>
      <c r="CF32" s="154">
        <v>2</v>
      </c>
      <c r="CO32" s="10"/>
      <c r="EA32" s="152"/>
    </row>
    <row r="33" spans="1:131" ht="13.95" customHeight="1" x14ac:dyDescent="0.3">
      <c r="A33" s="151"/>
      <c r="EA33" s="152"/>
    </row>
    <row r="34" spans="1:131" ht="13.95" customHeight="1" x14ac:dyDescent="0.3">
      <c r="A34" s="151"/>
      <c r="G34" s="8"/>
      <c r="BG34" s="5"/>
      <c r="BH34" s="5"/>
      <c r="BI34" s="5"/>
      <c r="EA34" s="152"/>
    </row>
    <row r="35" spans="1:131" ht="13.95" customHeight="1" x14ac:dyDescent="0.3">
      <c r="A35" s="151"/>
      <c r="G35" s="8"/>
      <c r="EA35" s="152"/>
    </row>
    <row r="36" spans="1:131" ht="13.95" customHeight="1" x14ac:dyDescent="0.3">
      <c r="A36" s="151"/>
      <c r="G36" s="8"/>
      <c r="EA36" s="152"/>
    </row>
    <row r="37" spans="1:131" ht="13.95" customHeight="1" x14ac:dyDescent="0.3">
      <c r="A37" s="151"/>
      <c r="G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  <c r="BF37" s="8"/>
      <c r="BG37" s="8"/>
      <c r="BH37" s="8"/>
      <c r="BI37" s="8"/>
      <c r="BJ37" s="8"/>
      <c r="BK37" s="8"/>
      <c r="BL37" s="8"/>
      <c r="BM37" s="8"/>
      <c r="BN37" s="8"/>
      <c r="BO37" s="8"/>
      <c r="BP37" s="8"/>
      <c r="BQ37" s="8"/>
      <c r="BR37" s="8"/>
      <c r="BS37" s="8"/>
      <c r="BT37" s="8"/>
      <c r="BU37" s="8"/>
      <c r="BV37" s="8"/>
      <c r="BW37" s="8"/>
      <c r="BX37" s="8"/>
      <c r="BY37" s="8"/>
      <c r="BZ37" s="8"/>
      <c r="EA37" s="152"/>
    </row>
    <row r="38" spans="1:131" ht="13.95" customHeight="1" x14ac:dyDescent="0.3">
      <c r="A38" s="151"/>
      <c r="G38" s="8"/>
      <c r="J38" s="206" t="s">
        <v>2546</v>
      </c>
      <c r="K38" s="207"/>
      <c r="N38" s="206" t="s">
        <v>2546</v>
      </c>
      <c r="O38" s="207"/>
      <c r="R38" s="206" t="s">
        <v>2546</v>
      </c>
      <c r="S38" s="207"/>
      <c r="V38" s="206" t="s">
        <v>2546</v>
      </c>
      <c r="W38" s="207"/>
      <c r="Z38" s="206" t="s">
        <v>2546</v>
      </c>
      <c r="AA38" s="207"/>
      <c r="AD38" s="206" t="s">
        <v>2546</v>
      </c>
      <c r="AE38" s="207"/>
      <c r="AF38" s="10"/>
      <c r="AG38" s="155"/>
      <c r="AH38" s="10"/>
      <c r="BZ38" s="8"/>
      <c r="CE38" s="206" t="s">
        <v>2547</v>
      </c>
      <c r="CF38" s="207"/>
      <c r="CI38" s="206" t="s">
        <v>2547</v>
      </c>
      <c r="CJ38" s="207"/>
      <c r="CM38" s="206" t="s">
        <v>2547</v>
      </c>
      <c r="CN38" s="207"/>
      <c r="CQ38" s="206" t="s">
        <v>2547</v>
      </c>
      <c r="CR38" s="207"/>
      <c r="CU38" s="206" t="s">
        <v>2547</v>
      </c>
      <c r="CV38" s="207"/>
      <c r="CY38" s="206" t="s">
        <v>2547</v>
      </c>
      <c r="CZ38" s="207"/>
      <c r="DE38" s="156"/>
      <c r="DF38" s="156"/>
      <c r="DG38" s="156"/>
      <c r="DH38" s="156"/>
      <c r="DI38" s="156"/>
      <c r="DJ38" s="156"/>
      <c r="DK38" s="156"/>
      <c r="DL38" s="156"/>
      <c r="DM38" s="156"/>
      <c r="DN38" s="156"/>
      <c r="DO38" s="156"/>
      <c r="DP38" s="156"/>
      <c r="DQ38" s="156"/>
      <c r="DR38" s="156"/>
      <c r="DS38" s="156"/>
      <c r="DT38" s="156"/>
      <c r="DU38" s="156"/>
      <c r="DV38" s="156"/>
      <c r="DW38" s="156"/>
      <c r="DX38" s="156"/>
      <c r="DY38" s="156"/>
      <c r="DZ38" s="156"/>
      <c r="EA38" s="152"/>
    </row>
    <row r="39" spans="1:131" ht="13.95" customHeight="1" x14ac:dyDescent="0.3">
      <c r="A39" s="151"/>
      <c r="G39" s="8"/>
      <c r="AF39" s="10"/>
      <c r="AG39" s="155"/>
      <c r="AH39" s="10"/>
      <c r="AJ39" s="8"/>
      <c r="BZ39" s="8"/>
      <c r="CE39" s="10"/>
      <c r="CF39" s="10"/>
      <c r="CI39" s="10"/>
      <c r="CJ39" s="10"/>
      <c r="CM39" s="10"/>
      <c r="CN39" s="10"/>
      <c r="CQ39" s="10"/>
      <c r="CR39" s="10"/>
      <c r="CU39" s="10"/>
      <c r="CV39" s="10"/>
      <c r="CY39" s="10"/>
      <c r="CZ39" s="10"/>
      <c r="DE39" s="156"/>
      <c r="DF39" s="156"/>
      <c r="DG39" s="156"/>
      <c r="DH39" s="156"/>
      <c r="DI39" s="156"/>
      <c r="DJ39" s="156"/>
      <c r="DK39" s="156"/>
      <c r="DL39" s="156"/>
      <c r="DM39" s="156"/>
      <c r="DN39" s="156"/>
      <c r="DO39" s="156"/>
      <c r="DP39" s="156"/>
      <c r="DQ39" s="156"/>
      <c r="DR39" s="156"/>
      <c r="DS39" s="156"/>
      <c r="DT39" s="156"/>
      <c r="DU39" s="156"/>
      <c r="DV39" s="156"/>
      <c r="DW39" s="156"/>
      <c r="DX39" s="156"/>
      <c r="DY39" s="156"/>
      <c r="DZ39" s="156"/>
      <c r="EA39" s="152"/>
    </row>
    <row r="40" spans="1:131" ht="13.95" customHeight="1" x14ac:dyDescent="0.3">
      <c r="A40" s="151"/>
      <c r="G40" s="8"/>
      <c r="J40" s="206" t="s">
        <v>2546</v>
      </c>
      <c r="K40" s="207"/>
      <c r="N40" s="206" t="s">
        <v>2546</v>
      </c>
      <c r="O40" s="207"/>
      <c r="R40" s="206" t="s">
        <v>2546</v>
      </c>
      <c r="S40" s="207"/>
      <c r="V40" s="206" t="s">
        <v>2546</v>
      </c>
      <c r="W40" s="207"/>
      <c r="Z40" s="206" t="s">
        <v>2546</v>
      </c>
      <c r="AA40" s="207"/>
      <c r="AD40" s="206" t="s">
        <v>2546</v>
      </c>
      <c r="AE40" s="207"/>
      <c r="AF40" s="10"/>
      <c r="AG40" s="155"/>
      <c r="AH40" s="10"/>
      <c r="AJ40" s="8"/>
      <c r="BZ40" s="8"/>
      <c r="CE40" s="206" t="s">
        <v>2547</v>
      </c>
      <c r="CF40" s="207"/>
      <c r="CI40" s="206" t="s">
        <v>2547</v>
      </c>
      <c r="CJ40" s="207"/>
      <c r="CM40" s="206" t="s">
        <v>2547</v>
      </c>
      <c r="CN40" s="207"/>
      <c r="CQ40" s="206" t="s">
        <v>2547</v>
      </c>
      <c r="CR40" s="207"/>
      <c r="CU40" s="206" t="s">
        <v>2547</v>
      </c>
      <c r="CV40" s="207"/>
      <c r="CY40" s="206" t="s">
        <v>2547</v>
      </c>
      <c r="CZ40" s="207"/>
      <c r="DE40" s="156"/>
      <c r="DF40" s="156"/>
      <c r="DG40" s="156"/>
      <c r="DH40" s="156"/>
      <c r="DI40" s="156"/>
      <c r="DJ40" s="156"/>
      <c r="DK40" s="156"/>
      <c r="DL40" s="156"/>
      <c r="DM40" s="156"/>
      <c r="DN40" s="156"/>
      <c r="DO40" s="156"/>
      <c r="DP40" s="156"/>
      <c r="DQ40" s="156"/>
      <c r="DR40" s="156"/>
      <c r="DS40" s="156"/>
      <c r="DT40" s="156"/>
      <c r="DU40" s="156"/>
      <c r="DV40" s="156"/>
      <c r="DW40" s="156"/>
      <c r="DX40" s="156"/>
      <c r="DY40" s="156"/>
      <c r="DZ40" s="156"/>
      <c r="EA40" s="152"/>
    </row>
    <row r="41" spans="1:131" ht="13.95" customHeight="1" x14ac:dyDescent="0.3">
      <c r="A41" s="151"/>
      <c r="G41" s="8"/>
      <c r="AF41" s="10"/>
      <c r="AG41" s="155"/>
      <c r="AH41" s="10"/>
      <c r="AJ41" s="8"/>
      <c r="BZ41" s="8"/>
      <c r="DE41" s="156"/>
      <c r="DF41" s="156"/>
      <c r="DG41" s="156"/>
      <c r="DH41" s="156"/>
      <c r="DI41" s="156"/>
      <c r="DJ41" s="156"/>
      <c r="DK41" s="156"/>
      <c r="DL41" s="156"/>
      <c r="DM41" s="156"/>
      <c r="DN41" s="156"/>
      <c r="DO41" s="156"/>
      <c r="DP41" s="156"/>
      <c r="DQ41" s="156"/>
      <c r="DR41" s="156"/>
      <c r="DS41" s="156"/>
      <c r="DT41" s="156"/>
      <c r="DU41" s="156"/>
      <c r="DV41" s="156"/>
      <c r="DW41" s="156"/>
      <c r="DX41" s="156"/>
      <c r="DY41" s="156"/>
      <c r="DZ41" s="156"/>
      <c r="EA41" s="152"/>
    </row>
    <row r="42" spans="1:131" ht="13.95" customHeight="1" x14ac:dyDescent="0.3">
      <c r="A42" s="151"/>
      <c r="G42" s="8"/>
      <c r="J42" s="206" t="s">
        <v>2546</v>
      </c>
      <c r="K42" s="207"/>
      <c r="N42" s="206" t="s">
        <v>2546</v>
      </c>
      <c r="O42" s="207"/>
      <c r="R42" s="206" t="s">
        <v>2546</v>
      </c>
      <c r="S42" s="207"/>
      <c r="V42" s="206" t="s">
        <v>2546</v>
      </c>
      <c r="W42" s="207"/>
      <c r="Z42" s="206" t="s">
        <v>2546</v>
      </c>
      <c r="AA42" s="207"/>
      <c r="AD42" s="206" t="s">
        <v>2546</v>
      </c>
      <c r="AE42" s="207"/>
      <c r="AF42" s="10"/>
      <c r="AG42" s="155"/>
      <c r="AH42" s="10"/>
      <c r="AJ42" s="8"/>
      <c r="BZ42" s="8"/>
      <c r="CE42" s="206" t="s">
        <v>2547</v>
      </c>
      <c r="CF42" s="207"/>
      <c r="CI42" s="206" t="s">
        <v>2547</v>
      </c>
      <c r="CJ42" s="207"/>
      <c r="CM42" s="206" t="s">
        <v>2547</v>
      </c>
      <c r="CN42" s="207"/>
      <c r="CQ42" s="206" t="s">
        <v>2547</v>
      </c>
      <c r="CR42" s="207"/>
      <c r="CU42" s="206" t="s">
        <v>2547</v>
      </c>
      <c r="CV42" s="207"/>
      <c r="CY42" s="206" t="s">
        <v>2547</v>
      </c>
      <c r="CZ42" s="207"/>
      <c r="DE42" s="156"/>
      <c r="DF42" s="156"/>
      <c r="DG42" s="156"/>
      <c r="DH42" s="156"/>
      <c r="DI42" s="156"/>
      <c r="DJ42" s="156"/>
      <c r="DK42" s="156"/>
      <c r="DL42" s="156"/>
      <c r="DM42" s="156"/>
      <c r="DN42" s="156"/>
      <c r="DO42" s="156"/>
      <c r="DP42" s="156"/>
      <c r="DQ42" s="156"/>
      <c r="DR42" s="156"/>
      <c r="DS42" s="156"/>
      <c r="DT42" s="156"/>
      <c r="DU42" s="156"/>
      <c r="DV42" s="156"/>
      <c r="DW42" s="156"/>
      <c r="DX42" s="156"/>
      <c r="DY42" s="156"/>
      <c r="DZ42" s="156"/>
      <c r="EA42" s="152"/>
    </row>
    <row r="43" spans="1:131" ht="13.95" customHeight="1" x14ac:dyDescent="0.3">
      <c r="A43" s="151"/>
      <c r="G43" s="8"/>
      <c r="AF43" s="10"/>
      <c r="AG43" s="155"/>
      <c r="AH43" s="10"/>
      <c r="AJ43" s="8"/>
      <c r="BZ43" s="8"/>
      <c r="CE43" s="10"/>
      <c r="CF43" s="10"/>
      <c r="CI43" s="10"/>
      <c r="CJ43" s="10"/>
      <c r="CM43" s="10"/>
      <c r="CN43" s="10"/>
      <c r="CQ43" s="10"/>
      <c r="CR43" s="10"/>
      <c r="CU43" s="10"/>
      <c r="CV43" s="10"/>
      <c r="CY43" s="10"/>
      <c r="CZ43" s="10"/>
      <c r="DE43" s="156"/>
      <c r="DF43" s="156"/>
      <c r="DG43" s="156"/>
      <c r="DH43" s="156"/>
      <c r="DI43" s="156"/>
      <c r="DJ43" s="156"/>
      <c r="DK43" s="156"/>
      <c r="DL43" s="156"/>
      <c r="DM43" s="156"/>
      <c r="DN43" s="156"/>
      <c r="DO43" s="156"/>
      <c r="DP43" s="156"/>
      <c r="DQ43" s="156"/>
      <c r="DR43" s="156"/>
      <c r="DS43" s="156"/>
      <c r="DT43" s="156"/>
      <c r="DU43" s="156"/>
      <c r="DV43" s="156"/>
      <c r="DW43" s="156"/>
      <c r="DX43" s="156"/>
      <c r="DY43" s="156"/>
      <c r="DZ43" s="156"/>
      <c r="EA43" s="152"/>
    </row>
    <row r="44" spans="1:131" ht="13.95" customHeight="1" x14ac:dyDescent="0.3">
      <c r="A44" s="151"/>
      <c r="G44" s="8"/>
      <c r="J44" s="206" t="s">
        <v>2546</v>
      </c>
      <c r="K44" s="207"/>
      <c r="N44" s="206" t="s">
        <v>2546</v>
      </c>
      <c r="O44" s="207"/>
      <c r="R44" s="206" t="s">
        <v>2546</v>
      </c>
      <c r="S44" s="207"/>
      <c r="V44" s="206" t="s">
        <v>2546</v>
      </c>
      <c r="W44" s="207"/>
      <c r="Z44" s="206" t="s">
        <v>2546</v>
      </c>
      <c r="AA44" s="207"/>
      <c r="AD44" s="206" t="s">
        <v>2546</v>
      </c>
      <c r="AE44" s="207"/>
      <c r="AF44" s="10"/>
      <c r="AG44" s="155"/>
      <c r="AH44" s="10"/>
      <c r="AJ44" s="8"/>
      <c r="BG44" s="5"/>
      <c r="BH44" s="5"/>
      <c r="BI44" s="5"/>
      <c r="BJ44" s="5"/>
      <c r="BK44" s="5"/>
      <c r="BL44" s="5"/>
      <c r="BZ44" s="8"/>
      <c r="CE44" s="206" t="s">
        <v>2547</v>
      </c>
      <c r="CF44" s="207"/>
      <c r="CI44" s="206" t="s">
        <v>2547</v>
      </c>
      <c r="CJ44" s="207"/>
      <c r="CM44" s="206" t="s">
        <v>2547</v>
      </c>
      <c r="CN44" s="207"/>
      <c r="CQ44" s="206" t="s">
        <v>2547</v>
      </c>
      <c r="CR44" s="207"/>
      <c r="CU44" s="206" t="s">
        <v>2547</v>
      </c>
      <c r="CV44" s="207"/>
      <c r="CY44" s="206" t="s">
        <v>2547</v>
      </c>
      <c r="CZ44" s="207"/>
      <c r="DE44" s="156"/>
      <c r="DF44" s="156"/>
      <c r="DG44" s="156"/>
      <c r="DH44" s="156"/>
      <c r="DI44" s="156"/>
      <c r="DJ44" s="156"/>
      <c r="DK44" s="156"/>
      <c r="DL44" s="156"/>
      <c r="DM44" s="156"/>
      <c r="DN44" s="156"/>
      <c r="DO44" s="156"/>
      <c r="DP44" s="156"/>
      <c r="DQ44" s="156"/>
      <c r="DR44" s="156"/>
      <c r="DS44" s="156"/>
      <c r="DT44" s="156"/>
      <c r="DU44" s="156"/>
      <c r="DV44" s="156"/>
      <c r="DW44" s="156"/>
      <c r="DX44" s="156"/>
      <c r="DY44" s="156"/>
      <c r="DZ44" s="156"/>
      <c r="EA44" s="152"/>
    </row>
    <row r="45" spans="1:131" ht="13.95" customHeight="1" x14ac:dyDescent="0.3">
      <c r="A45" s="151"/>
      <c r="G45" s="8"/>
      <c r="AF45" s="10"/>
      <c r="AG45" s="155"/>
      <c r="AH45" s="10"/>
      <c r="AJ45" s="8"/>
      <c r="BZ45" s="8"/>
      <c r="DE45" s="156"/>
      <c r="DF45" s="156"/>
      <c r="DG45" s="156"/>
      <c r="DH45" s="156"/>
      <c r="DI45" s="156"/>
      <c r="DJ45" s="156"/>
      <c r="DK45" s="156"/>
      <c r="DL45" s="156"/>
      <c r="DM45" s="156"/>
      <c r="DN45" s="156"/>
      <c r="DO45" s="156"/>
      <c r="DP45" s="156"/>
      <c r="DQ45" s="156"/>
      <c r="DR45" s="156"/>
      <c r="DS45" s="156"/>
      <c r="DT45" s="156"/>
      <c r="DU45" s="156"/>
      <c r="DV45" s="156"/>
      <c r="DW45" s="156"/>
      <c r="DX45" s="156"/>
      <c r="DY45" s="156"/>
      <c r="DZ45" s="156"/>
      <c r="EA45" s="152"/>
    </row>
    <row r="46" spans="1:131" ht="13.95" customHeight="1" x14ac:dyDescent="0.3">
      <c r="A46" s="151"/>
      <c r="G46" s="8"/>
      <c r="J46" s="206" t="s">
        <v>2546</v>
      </c>
      <c r="K46" s="207"/>
      <c r="N46" s="206" t="s">
        <v>2546</v>
      </c>
      <c r="O46" s="207"/>
      <c r="R46" s="206" t="s">
        <v>2546</v>
      </c>
      <c r="S46" s="207"/>
      <c r="V46" s="206" t="s">
        <v>2546</v>
      </c>
      <c r="W46" s="207"/>
      <c r="Z46" s="206" t="s">
        <v>2546</v>
      </c>
      <c r="AA46" s="207"/>
      <c r="AD46" s="206" t="s">
        <v>2546</v>
      </c>
      <c r="AE46" s="207"/>
      <c r="AF46" s="10"/>
      <c r="AG46" s="155"/>
      <c r="AH46" s="10"/>
      <c r="AJ46" s="8"/>
      <c r="AY46" s="31"/>
      <c r="BB46" s="31"/>
      <c r="BE46" s="31"/>
      <c r="BH46" s="31"/>
      <c r="BK46" s="31"/>
      <c r="BN46" s="31"/>
      <c r="BQ46" s="31"/>
      <c r="BT46" s="31"/>
      <c r="BW46" s="31"/>
      <c r="BZ46" s="8"/>
      <c r="CE46" s="206" t="s">
        <v>2547</v>
      </c>
      <c r="CF46" s="207"/>
      <c r="CI46" s="206" t="s">
        <v>2547</v>
      </c>
      <c r="CJ46" s="207"/>
      <c r="CM46" s="206" t="s">
        <v>2547</v>
      </c>
      <c r="CN46" s="207"/>
      <c r="CQ46" s="206" t="s">
        <v>2547</v>
      </c>
      <c r="CR46" s="207"/>
      <c r="CU46" s="206" t="s">
        <v>2547</v>
      </c>
      <c r="CV46" s="207"/>
      <c r="CY46" s="206" t="s">
        <v>2547</v>
      </c>
      <c r="CZ46" s="207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156"/>
      <c r="DT46" s="156"/>
      <c r="DU46" s="156"/>
      <c r="DV46" s="156"/>
      <c r="DW46" s="156"/>
      <c r="DX46" s="156"/>
      <c r="DY46" s="156"/>
      <c r="DZ46" s="156"/>
      <c r="EA46" s="152"/>
    </row>
    <row r="47" spans="1:131" ht="13.95" customHeight="1" x14ac:dyDescent="0.3">
      <c r="A47" s="151"/>
      <c r="G47" s="8"/>
      <c r="AF47" s="10"/>
      <c r="AG47" s="155"/>
      <c r="AH47" s="10"/>
      <c r="AJ47" s="8"/>
      <c r="AY47" s="32"/>
      <c r="BB47" s="32"/>
      <c r="BE47" s="32"/>
      <c r="BH47" s="32"/>
      <c r="BK47" s="32"/>
      <c r="BN47" s="32"/>
      <c r="BQ47" s="32"/>
      <c r="BT47" s="32"/>
      <c r="BW47" s="32"/>
      <c r="BZ47" s="8"/>
      <c r="CE47" s="10"/>
      <c r="CF47" s="10"/>
      <c r="CI47" s="10"/>
      <c r="CJ47" s="10"/>
      <c r="CM47" s="10"/>
      <c r="CN47" s="10"/>
      <c r="CQ47" s="10"/>
      <c r="CR47" s="10"/>
      <c r="CU47" s="10"/>
      <c r="CV47" s="10"/>
      <c r="CY47" s="10"/>
      <c r="CZ47" s="10"/>
      <c r="DE47" s="156"/>
      <c r="DF47" s="156"/>
      <c r="DG47" s="156"/>
      <c r="DH47" s="156"/>
      <c r="DI47" s="156"/>
      <c r="DJ47" s="156"/>
      <c r="DK47" s="156"/>
      <c r="DL47" s="156"/>
      <c r="DM47" s="156"/>
      <c r="DN47" s="156"/>
      <c r="DO47" s="156"/>
      <c r="DP47" s="156"/>
      <c r="DQ47" s="156"/>
      <c r="DR47" s="156"/>
      <c r="DS47" s="156"/>
      <c r="DT47" s="156"/>
      <c r="DU47" s="156"/>
      <c r="DV47" s="156"/>
      <c r="DW47" s="156"/>
      <c r="DX47" s="156"/>
      <c r="DY47" s="156"/>
      <c r="DZ47" s="156"/>
      <c r="EA47" s="152"/>
    </row>
    <row r="48" spans="1:131" ht="13.95" customHeight="1" x14ac:dyDescent="0.3">
      <c r="A48" s="151"/>
      <c r="G48" s="8"/>
      <c r="J48" s="206" t="s">
        <v>2546</v>
      </c>
      <c r="K48" s="207"/>
      <c r="N48" s="206" t="s">
        <v>2546</v>
      </c>
      <c r="O48" s="207"/>
      <c r="R48" s="206" t="s">
        <v>2546</v>
      </c>
      <c r="S48" s="207"/>
      <c r="V48" s="206" t="s">
        <v>2546</v>
      </c>
      <c r="W48" s="207"/>
      <c r="Z48" s="206" t="s">
        <v>2546</v>
      </c>
      <c r="AA48" s="207"/>
      <c r="AD48" s="206" t="s">
        <v>2546</v>
      </c>
      <c r="AE48" s="207"/>
      <c r="AF48" s="10"/>
      <c r="AG48" s="155"/>
      <c r="AH48" s="10"/>
      <c r="AJ48" s="8"/>
      <c r="BZ48" s="8"/>
      <c r="CE48" s="206" t="s">
        <v>2547</v>
      </c>
      <c r="CF48" s="207"/>
      <c r="CI48" s="206" t="s">
        <v>2547</v>
      </c>
      <c r="CJ48" s="207"/>
      <c r="CM48" s="206" t="s">
        <v>2547</v>
      </c>
      <c r="CN48" s="207"/>
      <c r="CQ48" s="206" t="s">
        <v>2547</v>
      </c>
      <c r="CR48" s="207"/>
      <c r="CU48" s="206" t="s">
        <v>2547</v>
      </c>
      <c r="CV48" s="207"/>
      <c r="CY48" s="206" t="s">
        <v>2547</v>
      </c>
      <c r="CZ48" s="207"/>
      <c r="DE48" s="156"/>
      <c r="DF48" s="156"/>
      <c r="DG48" s="156"/>
      <c r="DH48" s="156"/>
      <c r="DI48" s="156"/>
      <c r="DJ48" s="156"/>
      <c r="DK48" s="156"/>
      <c r="DL48" s="156"/>
      <c r="DM48" s="156"/>
      <c r="DN48" s="156"/>
      <c r="DO48" s="156"/>
      <c r="DP48" s="156"/>
      <c r="DQ48" s="156"/>
      <c r="DR48" s="156"/>
      <c r="DS48" s="156"/>
      <c r="DT48" s="156"/>
      <c r="DU48" s="156"/>
      <c r="DV48" s="156"/>
      <c r="DW48" s="156"/>
      <c r="DX48" s="156"/>
      <c r="DY48" s="156"/>
      <c r="DZ48" s="156"/>
      <c r="EA48" s="152"/>
    </row>
    <row r="49" spans="1:131" ht="13.95" customHeight="1" x14ac:dyDescent="0.3">
      <c r="A49" s="151"/>
      <c r="G49" s="8"/>
      <c r="AF49" s="10"/>
      <c r="AG49" s="155"/>
      <c r="AH49" s="10"/>
      <c r="AJ49" s="8"/>
      <c r="BZ49" s="8"/>
      <c r="DE49" s="156"/>
      <c r="DF49" s="156"/>
      <c r="DG49" s="156"/>
      <c r="DH49" s="156"/>
      <c r="DI49" s="156"/>
      <c r="DJ49" s="156"/>
      <c r="DK49" s="156"/>
      <c r="DL49" s="156"/>
      <c r="DM49" s="156"/>
      <c r="DN49" s="156"/>
      <c r="DO49" s="156"/>
      <c r="DP49" s="156"/>
      <c r="DQ49" s="156"/>
      <c r="DR49" s="156"/>
      <c r="DS49" s="156"/>
      <c r="DT49" s="156"/>
      <c r="DU49" s="156"/>
      <c r="DV49" s="156"/>
      <c r="DW49" s="156"/>
      <c r="DX49" s="156"/>
      <c r="DY49" s="156"/>
      <c r="DZ49" s="156"/>
      <c r="EA49" s="152"/>
    </row>
    <row r="50" spans="1:131" ht="13.95" customHeight="1" x14ac:dyDescent="0.3">
      <c r="A50" s="151"/>
      <c r="G50" s="8"/>
      <c r="J50" s="206" t="s">
        <v>2546</v>
      </c>
      <c r="K50" s="207"/>
      <c r="N50" s="206" t="s">
        <v>2546</v>
      </c>
      <c r="O50" s="207"/>
      <c r="R50" s="206" t="s">
        <v>2546</v>
      </c>
      <c r="S50" s="207"/>
      <c r="V50" s="206" t="s">
        <v>2546</v>
      </c>
      <c r="W50" s="207"/>
      <c r="Z50" s="206" t="s">
        <v>2546</v>
      </c>
      <c r="AA50" s="207"/>
      <c r="AD50" s="206" t="s">
        <v>2546</v>
      </c>
      <c r="AE50" s="207"/>
      <c r="AF50" s="10"/>
      <c r="AG50" s="155"/>
      <c r="AH50" s="157"/>
      <c r="AJ50" s="8"/>
      <c r="BZ50" s="8"/>
      <c r="CE50" s="206" t="s">
        <v>2547</v>
      </c>
      <c r="CF50" s="207"/>
      <c r="CI50" s="206" t="s">
        <v>2547</v>
      </c>
      <c r="CJ50" s="207"/>
      <c r="CM50" s="206" t="s">
        <v>2547</v>
      </c>
      <c r="CN50" s="207"/>
      <c r="CQ50" s="206" t="s">
        <v>2547</v>
      </c>
      <c r="CR50" s="207"/>
      <c r="CU50" s="206" t="s">
        <v>2547</v>
      </c>
      <c r="CV50" s="207"/>
      <c r="CY50" s="206" t="s">
        <v>2547</v>
      </c>
      <c r="CZ50" s="207"/>
      <c r="DE50" s="156"/>
      <c r="DF50" s="156"/>
      <c r="DG50" s="156"/>
      <c r="DH50" s="156"/>
      <c r="DI50" s="156"/>
      <c r="DJ50" s="156"/>
      <c r="DK50" s="156"/>
      <c r="DL50" s="156"/>
      <c r="DM50" s="156"/>
      <c r="DN50" s="156"/>
      <c r="DO50" s="156"/>
      <c r="DP50" s="156"/>
      <c r="DQ50" s="156"/>
      <c r="DR50" s="156"/>
      <c r="DS50" s="156"/>
      <c r="DT50" s="156"/>
      <c r="DU50" s="156"/>
      <c r="DV50" s="156"/>
      <c r="DW50" s="156"/>
      <c r="DX50" s="156"/>
      <c r="DY50" s="156"/>
      <c r="DZ50" s="156"/>
      <c r="EA50" s="152"/>
    </row>
    <row r="51" spans="1:131" ht="13.95" customHeight="1" x14ac:dyDescent="0.3">
      <c r="A51" s="151"/>
      <c r="G51" s="8"/>
      <c r="AF51" s="10"/>
      <c r="AG51" s="155"/>
      <c r="AH51" s="157"/>
      <c r="AJ51" s="8"/>
      <c r="BZ51" s="8"/>
      <c r="CE51" s="10"/>
      <c r="CF51" s="10"/>
      <c r="CI51" s="10"/>
      <c r="CJ51" s="10"/>
      <c r="CM51" s="10"/>
      <c r="CN51" s="10"/>
      <c r="CQ51" s="10"/>
      <c r="CR51" s="10"/>
      <c r="CU51" s="10"/>
      <c r="CV51" s="10"/>
      <c r="CY51" s="10"/>
      <c r="CZ51" s="10"/>
      <c r="DE51" s="156"/>
      <c r="DF51" s="156"/>
      <c r="DG51" s="156"/>
      <c r="DH51" s="156"/>
      <c r="DI51" s="156"/>
      <c r="DJ51" s="156"/>
      <c r="DK51" s="156"/>
      <c r="DL51" s="156"/>
      <c r="DM51" s="156"/>
      <c r="DN51" s="156"/>
      <c r="DO51" s="156"/>
      <c r="DP51" s="156"/>
      <c r="DQ51" s="156"/>
      <c r="DR51" s="156"/>
      <c r="DS51" s="156"/>
      <c r="DT51" s="156"/>
      <c r="DU51" s="156"/>
      <c r="DV51" s="156"/>
      <c r="DW51" s="156"/>
      <c r="DX51" s="156"/>
      <c r="DY51" s="156"/>
      <c r="DZ51" s="156"/>
      <c r="EA51" s="152"/>
    </row>
    <row r="52" spans="1:131" ht="13.95" customHeight="1" x14ac:dyDescent="0.3">
      <c r="A52" s="151"/>
      <c r="G52" s="8"/>
      <c r="J52" s="206" t="s">
        <v>2546</v>
      </c>
      <c r="K52" s="207"/>
      <c r="N52" s="206" t="s">
        <v>2546</v>
      </c>
      <c r="O52" s="207"/>
      <c r="R52" s="206" t="s">
        <v>2546</v>
      </c>
      <c r="S52" s="207"/>
      <c r="V52" s="206" t="s">
        <v>2546</v>
      </c>
      <c r="W52" s="207"/>
      <c r="Z52" s="206" t="s">
        <v>2546</v>
      </c>
      <c r="AA52" s="207"/>
      <c r="AD52" s="206" t="s">
        <v>2546</v>
      </c>
      <c r="AE52" s="207"/>
      <c r="AF52" s="10"/>
      <c r="AG52" s="155"/>
      <c r="AH52" s="157"/>
      <c r="AJ52" s="8"/>
      <c r="BZ52" s="8"/>
      <c r="CE52" s="206" t="s">
        <v>2547</v>
      </c>
      <c r="CF52" s="207"/>
      <c r="CI52" s="206" t="s">
        <v>2547</v>
      </c>
      <c r="CJ52" s="207"/>
      <c r="CM52" s="206" t="s">
        <v>2547</v>
      </c>
      <c r="CN52" s="207"/>
      <c r="CQ52" s="206" t="s">
        <v>2547</v>
      </c>
      <c r="CR52" s="207"/>
      <c r="CU52" s="206" t="s">
        <v>2547</v>
      </c>
      <c r="CV52" s="207"/>
      <c r="CY52" s="206" t="s">
        <v>2547</v>
      </c>
      <c r="CZ52" s="207"/>
      <c r="DE52" s="156"/>
      <c r="DF52" s="156"/>
      <c r="DG52" s="156"/>
      <c r="DH52" s="156"/>
      <c r="DI52" s="156"/>
      <c r="DJ52" s="156"/>
      <c r="DK52" s="156"/>
      <c r="DL52" s="156"/>
      <c r="DM52" s="156"/>
      <c r="DN52" s="156"/>
      <c r="DO52" s="156"/>
      <c r="DP52" s="156"/>
      <c r="DQ52" s="156"/>
      <c r="DR52" s="156"/>
      <c r="DS52" s="156"/>
      <c r="DT52" s="156"/>
      <c r="DU52" s="156"/>
      <c r="DV52" s="156"/>
      <c r="DW52" s="156"/>
      <c r="DX52" s="156"/>
      <c r="DY52" s="156"/>
      <c r="DZ52" s="156"/>
      <c r="EA52" s="152"/>
    </row>
    <row r="53" spans="1:131" ht="13.95" customHeight="1" x14ac:dyDescent="0.3">
      <c r="A53" s="151"/>
      <c r="G53" s="8"/>
      <c r="AF53" s="10"/>
      <c r="AG53" s="155"/>
      <c r="AH53" s="10"/>
      <c r="AJ53" s="8"/>
      <c r="BE53" s="5"/>
      <c r="BF53" s="5"/>
      <c r="BG53" s="5"/>
      <c r="BH53" s="5"/>
      <c r="BI53" s="5"/>
      <c r="BJ53" s="5"/>
      <c r="BK53" s="5"/>
      <c r="BL53" s="5"/>
      <c r="BM53" s="5"/>
      <c r="BN53" s="5"/>
      <c r="BZ53" s="8"/>
      <c r="DE53" s="156"/>
      <c r="DF53" s="156"/>
      <c r="DG53" s="156"/>
      <c r="DH53" s="156"/>
      <c r="DI53" s="156"/>
      <c r="DJ53" s="156"/>
      <c r="DK53" s="156"/>
      <c r="DL53" s="156"/>
      <c r="DM53" s="156"/>
      <c r="DN53" s="156"/>
      <c r="DO53" s="156"/>
      <c r="DP53" s="156"/>
      <c r="DQ53" s="156"/>
      <c r="DR53" s="156"/>
      <c r="DS53" s="156"/>
      <c r="DT53" s="156"/>
      <c r="DU53" s="156"/>
      <c r="DV53" s="156"/>
      <c r="DW53" s="156"/>
      <c r="DX53" s="156"/>
      <c r="DY53" s="156"/>
      <c r="DZ53" s="156"/>
      <c r="EA53" s="152"/>
    </row>
    <row r="54" spans="1:131" ht="13.95" customHeight="1" x14ac:dyDescent="0.3">
      <c r="A54" s="151"/>
      <c r="G54" s="8"/>
      <c r="J54" s="206" t="s">
        <v>2546</v>
      </c>
      <c r="K54" s="207"/>
      <c r="N54" s="206" t="s">
        <v>2546</v>
      </c>
      <c r="O54" s="207"/>
      <c r="R54" s="206" t="s">
        <v>2546</v>
      </c>
      <c r="S54" s="207"/>
      <c r="V54" s="206" t="s">
        <v>2546</v>
      </c>
      <c r="W54" s="207"/>
      <c r="Z54" s="206" t="s">
        <v>2546</v>
      </c>
      <c r="AA54" s="207"/>
      <c r="AD54" s="206" t="s">
        <v>2546</v>
      </c>
      <c r="AE54" s="207"/>
      <c r="AF54" s="10"/>
      <c r="AG54" s="155"/>
      <c r="AH54" s="10"/>
      <c r="AJ54" s="8"/>
      <c r="BZ54" s="8"/>
      <c r="CE54" s="206" t="s">
        <v>2547</v>
      </c>
      <c r="CF54" s="207"/>
      <c r="CI54" s="206" t="s">
        <v>2547</v>
      </c>
      <c r="CJ54" s="207"/>
      <c r="CM54" s="206" t="s">
        <v>2547</v>
      </c>
      <c r="CN54" s="207"/>
      <c r="CQ54" s="206" t="s">
        <v>2547</v>
      </c>
      <c r="CR54" s="207"/>
      <c r="CU54" s="206" t="s">
        <v>2547</v>
      </c>
      <c r="CV54" s="207"/>
      <c r="CY54" s="206" t="s">
        <v>2547</v>
      </c>
      <c r="CZ54" s="207"/>
      <c r="DE54" s="156"/>
      <c r="DF54" s="156"/>
      <c r="DG54" s="156"/>
      <c r="DH54" s="156"/>
      <c r="DI54" s="156"/>
      <c r="DJ54" s="156"/>
      <c r="DK54" s="156"/>
      <c r="DL54" s="156"/>
      <c r="DM54" s="156"/>
      <c r="DN54" s="156"/>
      <c r="DO54" s="156"/>
      <c r="DP54" s="156"/>
      <c r="DQ54" s="156"/>
      <c r="DR54" s="156"/>
      <c r="DS54" s="156"/>
      <c r="DT54" s="156"/>
      <c r="DU54" s="156"/>
      <c r="DV54" s="156"/>
      <c r="DW54" s="156"/>
      <c r="DX54" s="156"/>
      <c r="DY54" s="156"/>
      <c r="DZ54" s="156"/>
      <c r="EA54" s="152"/>
    </row>
    <row r="55" spans="1:131" ht="13.95" customHeight="1" x14ac:dyDescent="0.3">
      <c r="A55" s="151"/>
      <c r="G55" s="8"/>
      <c r="AG55" s="158"/>
      <c r="AJ55" s="8"/>
      <c r="AY55" s="31"/>
      <c r="BB55" s="31"/>
      <c r="BE55" s="31"/>
      <c r="BH55" s="31"/>
      <c r="BK55" s="31"/>
      <c r="BN55" s="31"/>
      <c r="BQ55" s="31"/>
      <c r="BT55" s="31"/>
      <c r="BW55" s="31"/>
      <c r="BZ55" s="8"/>
      <c r="DE55" s="156"/>
      <c r="DF55" s="156"/>
      <c r="DG55" s="156"/>
      <c r="DH55" s="156"/>
      <c r="DI55" s="156"/>
      <c r="DJ55" s="156"/>
      <c r="DK55" s="156"/>
      <c r="DL55" s="156"/>
      <c r="DM55" s="156"/>
      <c r="DN55" s="156"/>
      <c r="DO55" s="156"/>
      <c r="DP55" s="156"/>
      <c r="DQ55" s="156"/>
      <c r="DR55" s="156"/>
      <c r="DS55" s="156"/>
      <c r="DT55" s="156"/>
      <c r="DU55" s="156"/>
      <c r="DV55" s="156"/>
      <c r="DW55" s="156"/>
      <c r="DX55" s="156"/>
      <c r="DY55" s="156"/>
      <c r="DZ55" s="156"/>
      <c r="EA55" s="152"/>
    </row>
    <row r="56" spans="1:131" ht="13.95" customHeight="1" x14ac:dyDescent="0.3">
      <c r="A56" s="151"/>
      <c r="G56" s="8"/>
      <c r="J56" s="206" t="s">
        <v>2546</v>
      </c>
      <c r="K56" s="207"/>
      <c r="N56" s="206" t="s">
        <v>2546</v>
      </c>
      <c r="O56" s="207"/>
      <c r="R56" s="206" t="s">
        <v>2546</v>
      </c>
      <c r="S56" s="207"/>
      <c r="V56" s="206" t="s">
        <v>2546</v>
      </c>
      <c r="W56" s="207"/>
      <c r="Z56" s="206" t="s">
        <v>2546</v>
      </c>
      <c r="AA56" s="207"/>
      <c r="AD56" s="206" t="s">
        <v>2546</v>
      </c>
      <c r="AE56" s="207"/>
      <c r="AF56" s="10"/>
      <c r="AG56" s="155"/>
      <c r="AH56" s="10"/>
      <c r="AJ56" s="8"/>
      <c r="AY56" s="32"/>
      <c r="BB56" s="32"/>
      <c r="BE56" s="32"/>
      <c r="BH56" s="32"/>
      <c r="BK56" s="32"/>
      <c r="BN56" s="32"/>
      <c r="BQ56" s="32"/>
      <c r="BT56" s="32"/>
      <c r="BW56" s="32"/>
      <c r="BZ56" s="8"/>
      <c r="CE56" s="206" t="s">
        <v>2547</v>
      </c>
      <c r="CF56" s="207"/>
      <c r="CI56" s="206" t="s">
        <v>2547</v>
      </c>
      <c r="CJ56" s="207"/>
      <c r="CM56" s="206" t="s">
        <v>2547</v>
      </c>
      <c r="CN56" s="207"/>
      <c r="CQ56" s="206" t="s">
        <v>2547</v>
      </c>
      <c r="CR56" s="207"/>
      <c r="CU56" s="206" t="s">
        <v>2547</v>
      </c>
      <c r="CV56" s="207"/>
      <c r="CY56" s="206" t="s">
        <v>2547</v>
      </c>
      <c r="CZ56" s="207"/>
      <c r="DE56" s="156"/>
      <c r="DF56" s="156"/>
      <c r="DG56" s="156"/>
      <c r="DH56" s="156"/>
      <c r="DI56" s="156"/>
      <c r="DJ56" s="156"/>
      <c r="DK56" s="156"/>
      <c r="DL56" s="156"/>
      <c r="DM56" s="156"/>
      <c r="DN56" s="156"/>
      <c r="DO56" s="156"/>
      <c r="DP56" s="156"/>
      <c r="DQ56" s="156"/>
      <c r="DR56" s="156"/>
      <c r="DS56" s="156"/>
      <c r="DT56" s="156"/>
      <c r="DU56" s="156"/>
      <c r="DV56" s="156"/>
      <c r="DW56" s="156"/>
      <c r="DX56" s="156"/>
      <c r="DY56" s="156"/>
      <c r="DZ56" s="156"/>
      <c r="EA56" s="152"/>
    </row>
    <row r="57" spans="1:131" ht="13.95" customHeight="1" x14ac:dyDescent="0.3">
      <c r="A57" s="151"/>
      <c r="G57" s="8"/>
      <c r="AG57" s="158"/>
      <c r="AJ57" s="8"/>
      <c r="BZ57" s="8"/>
      <c r="DE57" s="156"/>
      <c r="DF57" s="156"/>
      <c r="DG57" s="156"/>
      <c r="DH57" s="156"/>
      <c r="DI57" s="156"/>
      <c r="DJ57" s="156"/>
      <c r="DK57" s="156"/>
      <c r="DL57" s="156"/>
      <c r="DM57" s="156"/>
      <c r="DN57" s="156"/>
      <c r="DO57" s="156"/>
      <c r="DP57" s="156"/>
      <c r="DQ57" s="156"/>
      <c r="DR57" s="156"/>
      <c r="DS57" s="156"/>
      <c r="DT57" s="156"/>
      <c r="DU57" s="156"/>
      <c r="DV57" s="156"/>
      <c r="DW57" s="156"/>
      <c r="DX57" s="156"/>
      <c r="DY57" s="156"/>
      <c r="DZ57" s="156"/>
      <c r="EA57" s="152"/>
    </row>
    <row r="58" spans="1:131" ht="13.95" customHeight="1" x14ac:dyDescent="0.3">
      <c r="A58" s="151"/>
      <c r="G58" s="8"/>
      <c r="J58" s="206" t="s">
        <v>2546</v>
      </c>
      <c r="K58" s="207"/>
      <c r="N58" s="206" t="s">
        <v>2546</v>
      </c>
      <c r="O58" s="207"/>
      <c r="R58" s="206" t="s">
        <v>2546</v>
      </c>
      <c r="S58" s="207"/>
      <c r="V58" s="206" t="s">
        <v>2546</v>
      </c>
      <c r="W58" s="207"/>
      <c r="Z58" s="206" t="s">
        <v>2546</v>
      </c>
      <c r="AA58" s="207"/>
      <c r="AD58" s="206" t="s">
        <v>2546</v>
      </c>
      <c r="AE58" s="207"/>
      <c r="AF58" s="10"/>
      <c r="AG58" s="155"/>
      <c r="AH58" s="10"/>
      <c r="AJ58" s="8"/>
      <c r="BZ58" s="8"/>
      <c r="CE58" s="206" t="s">
        <v>2547</v>
      </c>
      <c r="CF58" s="207"/>
      <c r="CI58" s="206" t="s">
        <v>2547</v>
      </c>
      <c r="CJ58" s="207"/>
      <c r="CM58" s="206" t="s">
        <v>2547</v>
      </c>
      <c r="CN58" s="207"/>
      <c r="CQ58" s="206" t="s">
        <v>2547</v>
      </c>
      <c r="CR58" s="207"/>
      <c r="CU58" s="206" t="s">
        <v>2547</v>
      </c>
      <c r="CV58" s="207"/>
      <c r="CY58" s="206" t="s">
        <v>2547</v>
      </c>
      <c r="CZ58" s="207"/>
      <c r="DE58" s="156"/>
      <c r="DF58" s="156"/>
      <c r="DG58" s="156"/>
      <c r="DH58" s="156"/>
      <c r="DI58" s="156"/>
      <c r="DJ58" s="156"/>
      <c r="DK58" s="156"/>
      <c r="DL58" s="156"/>
      <c r="DM58" s="156"/>
      <c r="DN58" s="156"/>
      <c r="DO58" s="156"/>
      <c r="DP58" s="156"/>
      <c r="DQ58" s="156"/>
      <c r="DR58" s="156"/>
      <c r="DS58" s="156"/>
      <c r="DT58" s="156"/>
      <c r="DU58" s="156"/>
      <c r="DV58" s="156"/>
      <c r="DW58" s="156"/>
      <c r="DX58" s="156"/>
      <c r="DY58" s="156"/>
      <c r="DZ58" s="156"/>
      <c r="EA58" s="152"/>
    </row>
    <row r="59" spans="1:131" ht="13.95" customHeight="1" x14ac:dyDescent="0.3">
      <c r="A59" s="151"/>
      <c r="G59" s="8"/>
      <c r="AG59" s="158"/>
      <c r="AJ59" s="8"/>
      <c r="BZ59" s="8"/>
      <c r="DE59" s="156"/>
      <c r="DF59" s="156"/>
      <c r="DG59" s="156"/>
      <c r="DH59" s="156"/>
      <c r="DI59" s="156"/>
      <c r="DJ59" s="156"/>
      <c r="DK59" s="156"/>
      <c r="DL59" s="156"/>
      <c r="DM59" s="156"/>
      <c r="DN59" s="156"/>
      <c r="DO59" s="156"/>
      <c r="DP59" s="156"/>
      <c r="DQ59" s="156"/>
      <c r="DR59" s="156"/>
      <c r="DS59" s="156"/>
      <c r="DT59" s="156"/>
      <c r="DU59" s="156"/>
      <c r="DV59" s="156"/>
      <c r="DW59" s="156"/>
      <c r="DX59" s="156"/>
      <c r="DY59" s="156"/>
      <c r="DZ59" s="156"/>
      <c r="EA59" s="152"/>
    </row>
    <row r="60" spans="1:131" ht="13.95" customHeight="1" x14ac:dyDescent="0.3">
      <c r="A60" s="151"/>
      <c r="G60" s="8"/>
      <c r="J60" s="206" t="s">
        <v>2546</v>
      </c>
      <c r="K60" s="207"/>
      <c r="N60" s="206" t="s">
        <v>2546</v>
      </c>
      <c r="O60" s="207"/>
      <c r="R60" s="206" t="s">
        <v>2546</v>
      </c>
      <c r="S60" s="207"/>
      <c r="V60" s="206" t="s">
        <v>2546</v>
      </c>
      <c r="W60" s="207"/>
      <c r="Z60" s="206" t="s">
        <v>2546</v>
      </c>
      <c r="AA60" s="207"/>
      <c r="AD60" s="206" t="s">
        <v>2546</v>
      </c>
      <c r="AE60" s="207"/>
      <c r="AF60" s="10"/>
      <c r="AG60" s="155"/>
      <c r="AH60" s="10"/>
      <c r="AJ60" s="8"/>
      <c r="BZ60" s="8"/>
      <c r="CE60" s="206" t="s">
        <v>2547</v>
      </c>
      <c r="CF60" s="207"/>
      <c r="CI60" s="206" t="s">
        <v>2547</v>
      </c>
      <c r="CJ60" s="207"/>
      <c r="CM60" s="206" t="s">
        <v>2547</v>
      </c>
      <c r="CN60" s="207"/>
      <c r="CQ60" s="206" t="s">
        <v>2547</v>
      </c>
      <c r="CR60" s="207"/>
      <c r="CU60" s="206" t="s">
        <v>2547</v>
      </c>
      <c r="CV60" s="207"/>
      <c r="CY60" s="206" t="s">
        <v>2547</v>
      </c>
      <c r="CZ60" s="207"/>
      <c r="DE60" s="156"/>
      <c r="DF60" s="156"/>
      <c r="DG60" s="156"/>
      <c r="DH60" s="156"/>
      <c r="DI60" s="156"/>
      <c r="DJ60" s="156"/>
      <c r="DK60" s="156"/>
      <c r="DL60" s="156"/>
      <c r="DM60" s="156"/>
      <c r="DN60" s="156"/>
      <c r="DO60" s="156"/>
      <c r="DP60" s="156"/>
      <c r="DQ60" s="156"/>
      <c r="DR60" s="156"/>
      <c r="DS60" s="156"/>
      <c r="DT60" s="156"/>
      <c r="DU60" s="156"/>
      <c r="DV60" s="156"/>
      <c r="DW60" s="156"/>
      <c r="DX60" s="156"/>
      <c r="DY60" s="156"/>
      <c r="DZ60" s="156"/>
      <c r="EA60" s="152"/>
    </row>
    <row r="61" spans="1:131" ht="13.95" customHeight="1" x14ac:dyDescent="0.3">
      <c r="A61" s="151"/>
      <c r="G61" s="8"/>
      <c r="AG61" s="158"/>
      <c r="AJ61" s="8"/>
      <c r="BZ61" s="8"/>
      <c r="DE61" s="156"/>
      <c r="DF61" s="156"/>
      <c r="DG61" s="156"/>
      <c r="DH61" s="156"/>
      <c r="DI61" s="156"/>
      <c r="DJ61" s="156"/>
      <c r="DK61" s="156"/>
      <c r="DL61" s="156"/>
      <c r="DM61" s="156"/>
      <c r="DN61" s="156"/>
      <c r="DO61" s="156"/>
      <c r="DP61" s="156"/>
      <c r="DQ61" s="156"/>
      <c r="DR61" s="156"/>
      <c r="DS61" s="156"/>
      <c r="DT61" s="156"/>
      <c r="DU61" s="156"/>
      <c r="DV61" s="156"/>
      <c r="DW61" s="156"/>
      <c r="DX61" s="156"/>
      <c r="DY61" s="156"/>
      <c r="DZ61" s="156"/>
      <c r="EA61" s="152"/>
    </row>
    <row r="62" spans="1:131" ht="13.95" customHeight="1" x14ac:dyDescent="0.3">
      <c r="A62" s="151"/>
      <c r="G62" s="8"/>
      <c r="J62" s="206" t="s">
        <v>2546</v>
      </c>
      <c r="K62" s="207"/>
      <c r="N62" s="206" t="s">
        <v>2546</v>
      </c>
      <c r="O62" s="207"/>
      <c r="R62" s="206" t="s">
        <v>2546</v>
      </c>
      <c r="S62" s="207"/>
      <c r="V62" s="206" t="s">
        <v>2546</v>
      </c>
      <c r="W62" s="207"/>
      <c r="Z62" s="206" t="s">
        <v>2546</v>
      </c>
      <c r="AA62" s="207"/>
      <c r="AD62" s="206" t="s">
        <v>2546</v>
      </c>
      <c r="AE62" s="207"/>
      <c r="AF62" s="10"/>
      <c r="AG62" s="155"/>
      <c r="AH62" s="10"/>
      <c r="AJ62" s="8"/>
      <c r="BF62" s="5"/>
      <c r="BG62" s="5"/>
      <c r="BH62" s="5"/>
      <c r="BI62" s="5"/>
      <c r="BJ62" s="5"/>
      <c r="BK62" s="5"/>
      <c r="BL62" s="5"/>
      <c r="BM62" s="5"/>
      <c r="BZ62" s="8"/>
      <c r="CE62" s="206" t="s">
        <v>2547</v>
      </c>
      <c r="CF62" s="207"/>
      <c r="CI62" s="206" t="s">
        <v>2547</v>
      </c>
      <c r="CJ62" s="207"/>
      <c r="CM62" s="206" t="s">
        <v>2547</v>
      </c>
      <c r="CN62" s="207"/>
      <c r="CQ62" s="206" t="s">
        <v>2547</v>
      </c>
      <c r="CR62" s="207"/>
      <c r="CU62" s="206" t="s">
        <v>2547</v>
      </c>
      <c r="CV62" s="207"/>
      <c r="CY62" s="206" t="s">
        <v>2547</v>
      </c>
      <c r="CZ62" s="207"/>
      <c r="DE62" s="156"/>
      <c r="DF62" s="156"/>
      <c r="DG62" s="156"/>
      <c r="DH62" s="156"/>
      <c r="DI62" s="156"/>
      <c r="DJ62" s="156"/>
      <c r="DK62" s="156"/>
      <c r="DL62" s="156"/>
      <c r="DM62" s="156"/>
      <c r="DN62" s="156"/>
      <c r="DO62" s="156"/>
      <c r="DP62" s="156"/>
      <c r="DQ62" s="156"/>
      <c r="DR62" s="156"/>
      <c r="DS62" s="156"/>
      <c r="DT62" s="156"/>
      <c r="DU62" s="156"/>
      <c r="DV62" s="156"/>
      <c r="DW62" s="156"/>
      <c r="DX62" s="156"/>
      <c r="DY62" s="156"/>
      <c r="DZ62" s="156"/>
      <c r="EA62" s="152"/>
    </row>
    <row r="63" spans="1:131" ht="13.95" customHeight="1" x14ac:dyDescent="0.3">
      <c r="A63" s="151"/>
      <c r="G63" s="8"/>
      <c r="AG63" s="158"/>
      <c r="AJ63" s="8"/>
      <c r="BZ63" s="8"/>
      <c r="DE63" s="156"/>
      <c r="DF63" s="156"/>
      <c r="DG63" s="156"/>
      <c r="DH63" s="156"/>
      <c r="DI63" s="156"/>
      <c r="DJ63" s="156"/>
      <c r="DK63" s="156"/>
      <c r="DL63" s="156"/>
      <c r="DM63" s="156"/>
      <c r="DN63" s="156"/>
      <c r="DO63" s="156"/>
      <c r="DP63" s="156"/>
      <c r="DQ63" s="156"/>
      <c r="DR63" s="156"/>
      <c r="DS63" s="156"/>
      <c r="DT63" s="156"/>
      <c r="DU63" s="156"/>
      <c r="DV63" s="156"/>
      <c r="DW63" s="156"/>
      <c r="DX63" s="156"/>
      <c r="DY63" s="156"/>
      <c r="DZ63" s="156"/>
      <c r="EA63" s="152"/>
    </row>
    <row r="64" spans="1:131" ht="13.95" customHeight="1" x14ac:dyDescent="0.3">
      <c r="A64" s="151"/>
      <c r="G64" s="8"/>
      <c r="J64" s="206" t="s">
        <v>2546</v>
      </c>
      <c r="K64" s="207"/>
      <c r="N64" s="206" t="s">
        <v>2546</v>
      </c>
      <c r="O64" s="207"/>
      <c r="R64" s="206" t="s">
        <v>2546</v>
      </c>
      <c r="S64" s="207"/>
      <c r="V64" s="206" t="s">
        <v>2546</v>
      </c>
      <c r="W64" s="207"/>
      <c r="Z64" s="206" t="s">
        <v>2546</v>
      </c>
      <c r="AA64" s="207"/>
      <c r="AD64" s="206" t="s">
        <v>2546</v>
      </c>
      <c r="AE64" s="207"/>
      <c r="AF64" s="10"/>
      <c r="AG64" s="155"/>
      <c r="AH64" s="10"/>
      <c r="AJ64" s="8"/>
      <c r="AY64" s="31"/>
      <c r="BB64" s="31"/>
      <c r="BE64" s="31"/>
      <c r="BH64" s="31"/>
      <c r="BK64" s="31"/>
      <c r="BN64" s="31"/>
      <c r="BQ64" s="31"/>
      <c r="BT64" s="31"/>
      <c r="BW64" s="31"/>
      <c r="BZ64" s="8"/>
      <c r="CE64" s="206" t="s">
        <v>2547</v>
      </c>
      <c r="CF64" s="207"/>
      <c r="CI64" s="206" t="s">
        <v>2547</v>
      </c>
      <c r="CJ64" s="207"/>
      <c r="CM64" s="206" t="s">
        <v>2547</v>
      </c>
      <c r="CN64" s="207"/>
      <c r="CQ64" s="206" t="s">
        <v>2547</v>
      </c>
      <c r="CR64" s="207"/>
      <c r="CU64" s="206" t="s">
        <v>2547</v>
      </c>
      <c r="CV64" s="207"/>
      <c r="CY64" s="206" t="s">
        <v>2547</v>
      </c>
      <c r="CZ64" s="207"/>
      <c r="DE64" s="156"/>
      <c r="DF64" s="156"/>
      <c r="DG64" s="156"/>
      <c r="DH64" s="156"/>
      <c r="DI64" s="156"/>
      <c r="DJ64" s="156"/>
      <c r="DK64" s="156"/>
      <c r="DL64" s="156"/>
      <c r="DM64" s="156"/>
      <c r="DN64" s="156"/>
      <c r="DO64" s="156"/>
      <c r="DP64" s="156"/>
      <c r="DQ64" s="156"/>
      <c r="DR64" s="156"/>
      <c r="DS64" s="156"/>
      <c r="DT64" s="156"/>
      <c r="DU64" s="156"/>
      <c r="DV64" s="156"/>
      <c r="DW64" s="156"/>
      <c r="DX64" s="156"/>
      <c r="DY64" s="156"/>
      <c r="DZ64" s="156"/>
      <c r="EA64" s="152"/>
    </row>
    <row r="65" spans="1:131" ht="13.95" customHeight="1" x14ac:dyDescent="0.3">
      <c r="A65" s="151"/>
      <c r="G65" s="8"/>
      <c r="AJ65" s="8"/>
      <c r="AY65" s="32"/>
      <c r="BB65" s="32"/>
      <c r="BE65" s="32"/>
      <c r="BH65" s="32"/>
      <c r="BK65" s="32"/>
      <c r="BN65" s="32"/>
      <c r="BQ65" s="32"/>
      <c r="BT65" s="32"/>
      <c r="BW65" s="32"/>
      <c r="BZ65" s="8"/>
      <c r="DE65" s="156"/>
      <c r="DF65" s="156"/>
      <c r="DG65" s="156"/>
      <c r="DH65" s="156"/>
      <c r="DI65" s="156"/>
      <c r="DJ65" s="156"/>
      <c r="DK65" s="156"/>
      <c r="DL65" s="156"/>
      <c r="DM65" s="156"/>
      <c r="DN65" s="156"/>
      <c r="DO65" s="156"/>
      <c r="DP65" s="156"/>
      <c r="DQ65" s="156"/>
      <c r="DR65" s="156"/>
      <c r="DS65" s="156"/>
      <c r="DT65" s="156"/>
      <c r="DU65" s="156"/>
      <c r="DV65" s="156"/>
      <c r="DW65" s="156"/>
      <c r="DX65" s="156"/>
      <c r="DY65" s="156"/>
      <c r="DZ65" s="156"/>
      <c r="EA65" s="152"/>
    </row>
    <row r="66" spans="1:131" ht="13.95" customHeight="1" x14ac:dyDescent="0.3">
      <c r="A66" s="151"/>
      <c r="G66" s="8"/>
      <c r="J66" s="206" t="s">
        <v>1051</v>
      </c>
      <c r="K66" s="207"/>
      <c r="N66" s="206" t="s">
        <v>1051</v>
      </c>
      <c r="O66" s="207"/>
      <c r="R66" s="206" t="s">
        <v>1051</v>
      </c>
      <c r="S66" s="207"/>
      <c r="V66" s="206" t="s">
        <v>1051</v>
      </c>
      <c r="W66" s="207"/>
      <c r="Z66" s="206" t="s">
        <v>1051</v>
      </c>
      <c r="AA66" s="207"/>
      <c r="AD66" s="206" t="s">
        <v>1051</v>
      </c>
      <c r="AE66" s="207"/>
      <c r="AF66" s="10"/>
      <c r="AG66" s="155"/>
      <c r="AJ66" s="8"/>
      <c r="BZ66" s="8"/>
      <c r="CE66" s="206" t="s">
        <v>2547</v>
      </c>
      <c r="CF66" s="207"/>
      <c r="CI66" s="206" t="s">
        <v>2547</v>
      </c>
      <c r="CJ66" s="207"/>
      <c r="CM66" s="206" t="s">
        <v>2547</v>
      </c>
      <c r="CN66" s="207"/>
      <c r="CQ66" s="206" t="s">
        <v>2547</v>
      </c>
      <c r="CR66" s="207"/>
      <c r="CU66" s="206" t="s">
        <v>2547</v>
      </c>
      <c r="CV66" s="207"/>
      <c r="CY66" s="206" t="s">
        <v>2547</v>
      </c>
      <c r="CZ66" s="207"/>
      <c r="DE66" s="156"/>
      <c r="DF66" s="156"/>
      <c r="DG66" s="156"/>
      <c r="DH66" s="156"/>
      <c r="DI66" s="156"/>
      <c r="DJ66" s="156"/>
      <c r="DK66" s="156"/>
      <c r="DL66" s="156"/>
      <c r="DM66" s="156"/>
      <c r="DN66" s="156"/>
      <c r="DO66" s="156"/>
      <c r="DP66" s="156"/>
      <c r="DQ66" s="156"/>
      <c r="DR66" s="156"/>
      <c r="DS66" s="156"/>
      <c r="DT66" s="156"/>
      <c r="DU66" s="156"/>
      <c r="DV66" s="156"/>
      <c r="DW66" s="156"/>
      <c r="DX66" s="156"/>
      <c r="DY66" s="156"/>
      <c r="DZ66" s="156"/>
      <c r="EA66" s="152"/>
    </row>
    <row r="67" spans="1:131" ht="13.95" customHeight="1" x14ac:dyDescent="0.3">
      <c r="A67" s="151"/>
      <c r="G67" s="8"/>
      <c r="AG67" s="158"/>
      <c r="AH67" s="10"/>
      <c r="AJ67" s="8"/>
      <c r="BZ67" s="8"/>
      <c r="CC67" s="5"/>
      <c r="DE67" s="156"/>
      <c r="DF67" s="156"/>
      <c r="DG67" s="156"/>
      <c r="DH67" s="156"/>
      <c r="DI67" s="156"/>
      <c r="DJ67" s="156"/>
      <c r="DK67" s="156"/>
      <c r="DL67" s="156"/>
      <c r="DM67" s="156"/>
      <c r="DN67" s="156"/>
      <c r="DO67" s="156"/>
      <c r="DP67" s="156"/>
      <c r="DQ67" s="156"/>
      <c r="DR67" s="156"/>
      <c r="DS67" s="156"/>
      <c r="DT67" s="156"/>
      <c r="DU67" s="156"/>
      <c r="DV67" s="156"/>
      <c r="DW67" s="156"/>
      <c r="DX67" s="156"/>
      <c r="DY67" s="156"/>
      <c r="DZ67" s="156"/>
      <c r="EA67" s="152"/>
    </row>
    <row r="68" spans="1:131" ht="13.95" customHeight="1" x14ac:dyDescent="0.3">
      <c r="A68" s="151"/>
      <c r="G68" s="8"/>
      <c r="J68" s="206" t="s">
        <v>1051</v>
      </c>
      <c r="K68" s="207"/>
      <c r="N68" s="206" t="s">
        <v>1051</v>
      </c>
      <c r="O68" s="207"/>
      <c r="R68" s="206" t="s">
        <v>1051</v>
      </c>
      <c r="S68" s="207"/>
      <c r="V68" s="206" t="s">
        <v>1051</v>
      </c>
      <c r="W68" s="207"/>
      <c r="Z68" s="206" t="s">
        <v>1051</v>
      </c>
      <c r="AA68" s="207"/>
      <c r="AD68" s="206" t="s">
        <v>1051</v>
      </c>
      <c r="AE68" s="207"/>
      <c r="AF68" s="10"/>
      <c r="AG68" s="155"/>
      <c r="AH68" s="5"/>
      <c r="AJ68" s="8"/>
      <c r="BZ68" s="8"/>
      <c r="CC68" s="5"/>
      <c r="CE68" s="206" t="s">
        <v>2547</v>
      </c>
      <c r="CF68" s="207"/>
      <c r="CI68" s="206" t="s">
        <v>2547</v>
      </c>
      <c r="CJ68" s="207"/>
      <c r="CM68" s="206" t="s">
        <v>2547</v>
      </c>
      <c r="CN68" s="207"/>
      <c r="CQ68" s="206" t="s">
        <v>2547</v>
      </c>
      <c r="CR68" s="207"/>
      <c r="CU68" s="206" t="s">
        <v>2547</v>
      </c>
      <c r="CV68" s="207"/>
      <c r="CY68" s="206" t="s">
        <v>2547</v>
      </c>
      <c r="CZ68" s="207"/>
      <c r="DE68" s="156"/>
      <c r="DF68" s="156"/>
      <c r="DG68" s="156"/>
      <c r="DH68" s="156"/>
      <c r="DI68" s="156"/>
      <c r="DJ68" s="156"/>
      <c r="DK68" s="156"/>
      <c r="DL68" s="156"/>
      <c r="DM68" s="156"/>
      <c r="DN68" s="156"/>
      <c r="DO68" s="156"/>
      <c r="DP68" s="156"/>
      <c r="DQ68" s="156"/>
      <c r="DR68" s="156"/>
      <c r="DS68" s="156"/>
      <c r="DT68" s="156"/>
      <c r="DU68" s="156"/>
      <c r="DV68" s="156"/>
      <c r="DW68" s="156"/>
      <c r="DX68" s="156"/>
      <c r="DY68" s="156"/>
      <c r="DZ68" s="156"/>
      <c r="EA68" s="152"/>
    </row>
    <row r="69" spans="1:131" ht="13.95" customHeight="1" x14ac:dyDescent="0.3">
      <c r="A69" s="151"/>
      <c r="G69" s="8"/>
      <c r="AG69" s="158"/>
      <c r="AH69" s="157"/>
      <c r="AJ69" s="8"/>
      <c r="BZ69" s="8"/>
      <c r="CC69" s="5"/>
      <c r="DE69" s="156"/>
      <c r="DF69" s="156"/>
      <c r="DG69" s="156"/>
      <c r="DH69" s="156"/>
      <c r="DI69" s="156"/>
      <c r="DJ69" s="156"/>
      <c r="DK69" s="156"/>
      <c r="DL69" s="156"/>
      <c r="DM69" s="156"/>
      <c r="DN69" s="156"/>
      <c r="DO69" s="156"/>
      <c r="DP69" s="156"/>
      <c r="DQ69" s="156"/>
      <c r="DR69" s="156"/>
      <c r="DS69" s="156"/>
      <c r="DT69" s="156"/>
      <c r="DU69" s="156"/>
      <c r="DV69" s="156"/>
      <c r="DW69" s="156"/>
      <c r="DX69" s="156"/>
      <c r="DY69" s="156"/>
      <c r="DZ69" s="156"/>
      <c r="EA69" s="152"/>
    </row>
    <row r="70" spans="1:131" ht="13.95" customHeight="1" x14ac:dyDescent="0.3">
      <c r="A70" s="151"/>
      <c r="G70" s="8"/>
      <c r="J70" s="206" t="s">
        <v>1051</v>
      </c>
      <c r="K70" s="207"/>
      <c r="N70" s="206" t="s">
        <v>1051</v>
      </c>
      <c r="O70" s="207"/>
      <c r="R70" s="206" t="s">
        <v>1051</v>
      </c>
      <c r="S70" s="207"/>
      <c r="V70" s="206" t="s">
        <v>1051</v>
      </c>
      <c r="W70" s="207"/>
      <c r="Z70" s="206" t="s">
        <v>1051</v>
      </c>
      <c r="AA70" s="207"/>
      <c r="AD70" s="206" t="s">
        <v>1051</v>
      </c>
      <c r="AE70" s="207"/>
      <c r="AF70" s="10"/>
      <c r="AG70" s="155"/>
      <c r="AH70" s="5"/>
      <c r="AJ70" s="8"/>
      <c r="BZ70" s="8"/>
      <c r="CC70" s="5"/>
      <c r="CE70" s="206" t="s">
        <v>2547</v>
      </c>
      <c r="CF70" s="207"/>
      <c r="CI70" s="206" t="s">
        <v>2547</v>
      </c>
      <c r="CJ70" s="207"/>
      <c r="CM70" s="206" t="s">
        <v>2547</v>
      </c>
      <c r="CN70" s="207"/>
      <c r="CQ70" s="206" t="s">
        <v>2547</v>
      </c>
      <c r="CR70" s="207"/>
      <c r="CU70" s="206" t="s">
        <v>2547</v>
      </c>
      <c r="CV70" s="207"/>
      <c r="CY70" s="206" t="s">
        <v>2547</v>
      </c>
      <c r="CZ70" s="207"/>
      <c r="DE70" s="156"/>
      <c r="DF70" s="156"/>
      <c r="DG70" s="156"/>
      <c r="DH70" s="156"/>
      <c r="DI70" s="156"/>
      <c r="DJ70" s="156"/>
      <c r="DK70" s="156"/>
      <c r="DL70" s="156"/>
      <c r="DM70" s="156"/>
      <c r="DN70" s="156"/>
      <c r="DO70" s="156"/>
      <c r="DP70" s="156"/>
      <c r="DQ70" s="156"/>
      <c r="DR70" s="156"/>
      <c r="DS70" s="156"/>
      <c r="DT70" s="156"/>
      <c r="DU70" s="156"/>
      <c r="DV70" s="156"/>
      <c r="DW70" s="156"/>
      <c r="DX70" s="156"/>
      <c r="DY70" s="156"/>
      <c r="DZ70" s="156"/>
      <c r="EA70" s="152"/>
    </row>
    <row r="71" spans="1:131" ht="13.95" customHeight="1" x14ac:dyDescent="0.3">
      <c r="A71" s="151"/>
      <c r="G71" s="8"/>
      <c r="AG71" s="158"/>
      <c r="AH71" s="157"/>
      <c r="AJ71" s="8"/>
      <c r="BE71" s="5"/>
      <c r="BF71" s="5"/>
      <c r="BG71" s="5"/>
      <c r="BH71" s="5"/>
      <c r="BI71" s="5"/>
      <c r="BJ71" s="5"/>
      <c r="BK71" s="5"/>
      <c r="BL71" s="5"/>
      <c r="BM71" s="5"/>
      <c r="BN71" s="5"/>
      <c r="BZ71" s="8"/>
      <c r="CC71" s="5"/>
      <c r="DE71" s="156"/>
      <c r="DF71" s="156"/>
      <c r="DG71" s="156"/>
      <c r="DH71" s="156"/>
      <c r="DI71" s="156"/>
      <c r="DJ71" s="156"/>
      <c r="DK71" s="156"/>
      <c r="DL71" s="156"/>
      <c r="DM71" s="156"/>
      <c r="DN71" s="156"/>
      <c r="DO71" s="156"/>
      <c r="DP71" s="156"/>
      <c r="DQ71" s="156"/>
      <c r="DR71" s="156"/>
      <c r="DS71" s="156"/>
      <c r="DT71" s="156"/>
      <c r="DU71" s="156"/>
      <c r="DV71" s="156"/>
      <c r="DW71" s="156"/>
      <c r="DX71" s="156"/>
      <c r="DY71" s="156"/>
      <c r="DZ71" s="156"/>
      <c r="EA71" s="152"/>
    </row>
    <row r="72" spans="1:131" ht="13.95" customHeight="1" x14ac:dyDescent="0.3">
      <c r="A72" s="151"/>
      <c r="G72" s="8"/>
      <c r="J72" s="206" t="s">
        <v>1051</v>
      </c>
      <c r="K72" s="207"/>
      <c r="N72" s="206" t="s">
        <v>1051</v>
      </c>
      <c r="O72" s="207"/>
      <c r="R72" s="206" t="s">
        <v>1051</v>
      </c>
      <c r="S72" s="207"/>
      <c r="V72" s="206" t="s">
        <v>1051</v>
      </c>
      <c r="W72" s="207"/>
      <c r="Z72" s="206" t="s">
        <v>1051</v>
      </c>
      <c r="AA72" s="207"/>
      <c r="AD72" s="206" t="s">
        <v>1051</v>
      </c>
      <c r="AE72" s="207"/>
      <c r="AF72" s="10"/>
      <c r="AG72" s="155"/>
      <c r="AH72" s="157"/>
      <c r="AJ72" s="8"/>
      <c r="BZ72" s="8"/>
      <c r="CE72" s="206" t="s">
        <v>2547</v>
      </c>
      <c r="CF72" s="207"/>
      <c r="CI72" s="206" t="s">
        <v>2547</v>
      </c>
      <c r="CJ72" s="207"/>
      <c r="CM72" s="206" t="s">
        <v>2547</v>
      </c>
      <c r="CN72" s="207"/>
      <c r="CQ72" s="206" t="s">
        <v>2547</v>
      </c>
      <c r="CR72" s="207"/>
      <c r="CU72" s="206" t="s">
        <v>2547</v>
      </c>
      <c r="CV72" s="207"/>
      <c r="CY72" s="206" t="s">
        <v>2547</v>
      </c>
      <c r="CZ72" s="207"/>
      <c r="DE72" s="156"/>
      <c r="DF72" s="156"/>
      <c r="DG72" s="156"/>
      <c r="DH72" s="156"/>
      <c r="DI72" s="156"/>
      <c r="DJ72" s="156"/>
      <c r="DK72" s="156"/>
      <c r="DL72" s="156"/>
      <c r="DM72" s="156"/>
      <c r="DN72" s="156"/>
      <c r="DO72" s="156"/>
      <c r="DP72" s="156"/>
      <c r="DQ72" s="156"/>
      <c r="DR72" s="156"/>
      <c r="DS72" s="156"/>
      <c r="DT72" s="156"/>
      <c r="DU72" s="156"/>
      <c r="DV72" s="156"/>
      <c r="DW72" s="156"/>
      <c r="DX72" s="156"/>
      <c r="DY72" s="156"/>
      <c r="DZ72" s="156"/>
      <c r="EA72" s="152"/>
    </row>
    <row r="73" spans="1:131" ht="13.95" customHeight="1" x14ac:dyDescent="0.3">
      <c r="A73" s="151"/>
      <c r="G73" s="8"/>
      <c r="AG73" s="158"/>
      <c r="AJ73" s="8"/>
      <c r="AY73" s="31"/>
      <c r="BB73" s="31"/>
      <c r="BE73" s="31"/>
      <c r="BH73" s="31"/>
      <c r="BK73" s="31"/>
      <c r="BN73" s="31"/>
      <c r="BQ73" s="31"/>
      <c r="BT73" s="31"/>
      <c r="BZ73" s="8"/>
      <c r="DE73" s="156"/>
      <c r="DF73" s="156"/>
      <c r="DG73" s="156"/>
      <c r="DH73" s="156"/>
      <c r="DI73" s="156"/>
      <c r="DJ73" s="156"/>
      <c r="DK73" s="156"/>
      <c r="DL73" s="156"/>
      <c r="DM73" s="156"/>
      <c r="DN73" s="156"/>
      <c r="DO73" s="156"/>
      <c r="DP73" s="156"/>
      <c r="DQ73" s="156"/>
      <c r="DR73" s="156"/>
      <c r="DS73" s="156"/>
      <c r="DT73" s="156"/>
      <c r="DU73" s="156"/>
      <c r="DV73" s="156"/>
      <c r="DW73" s="156"/>
      <c r="DX73" s="156"/>
      <c r="DY73" s="156"/>
      <c r="DZ73" s="156"/>
      <c r="EA73" s="152"/>
    </row>
    <row r="74" spans="1:131" ht="13.95" customHeight="1" x14ac:dyDescent="0.3">
      <c r="A74" s="151"/>
      <c r="G74" s="8"/>
      <c r="J74" s="206" t="s">
        <v>1051</v>
      </c>
      <c r="K74" s="207"/>
      <c r="N74" s="206" t="s">
        <v>1051</v>
      </c>
      <c r="O74" s="207"/>
      <c r="R74" s="206" t="s">
        <v>1051</v>
      </c>
      <c r="S74" s="207"/>
      <c r="V74" s="206" t="s">
        <v>1051</v>
      </c>
      <c r="W74" s="207"/>
      <c r="Z74" s="206" t="s">
        <v>1051</v>
      </c>
      <c r="AA74" s="207"/>
      <c r="AD74" s="206" t="s">
        <v>1051</v>
      </c>
      <c r="AE74" s="207"/>
      <c r="AF74" s="10"/>
      <c r="AG74" s="155"/>
      <c r="AH74" s="10"/>
      <c r="AJ74" s="8"/>
      <c r="AY74" s="32"/>
      <c r="BB74" s="32"/>
      <c r="BE74" s="32"/>
      <c r="BH74" s="32"/>
      <c r="BK74" s="32"/>
      <c r="BN74" s="32"/>
      <c r="BQ74" s="32"/>
      <c r="BT74" s="32"/>
      <c r="BZ74" s="8"/>
      <c r="CE74" s="206" t="s">
        <v>2547</v>
      </c>
      <c r="CF74" s="207"/>
      <c r="CI74" s="206" t="s">
        <v>2547</v>
      </c>
      <c r="CJ74" s="207"/>
      <c r="CM74" s="206" t="s">
        <v>2547</v>
      </c>
      <c r="CN74" s="207"/>
      <c r="CQ74" s="206" t="s">
        <v>2547</v>
      </c>
      <c r="CR74" s="207"/>
      <c r="CU74" s="206" t="s">
        <v>2547</v>
      </c>
      <c r="CV74" s="207"/>
      <c r="CY74" s="206" t="s">
        <v>2547</v>
      </c>
      <c r="CZ74" s="207"/>
      <c r="DE74" s="156"/>
      <c r="DF74" s="156"/>
      <c r="DG74" s="156"/>
      <c r="DH74" s="156"/>
      <c r="DI74" s="156"/>
      <c r="DJ74" s="156"/>
      <c r="DK74" s="156"/>
      <c r="DL74" s="156"/>
      <c r="DM74" s="156"/>
      <c r="DN74" s="156"/>
      <c r="DO74" s="156"/>
      <c r="DP74" s="156"/>
      <c r="DQ74" s="156"/>
      <c r="DR74" s="156"/>
      <c r="DS74" s="156"/>
      <c r="DT74" s="156"/>
      <c r="DU74" s="156"/>
      <c r="DV74" s="156"/>
      <c r="DW74" s="156"/>
      <c r="DX74" s="156"/>
      <c r="DY74" s="156"/>
      <c r="DZ74" s="156"/>
      <c r="EA74" s="152"/>
    </row>
    <row r="75" spans="1:131" ht="13.95" customHeight="1" x14ac:dyDescent="0.3">
      <c r="A75" s="151"/>
      <c r="G75" s="8"/>
      <c r="AJ75" s="8"/>
      <c r="BZ75" s="8"/>
      <c r="DE75" s="156"/>
      <c r="DF75" s="156"/>
      <c r="DG75" s="156"/>
      <c r="DH75" s="156"/>
      <c r="DI75" s="156"/>
      <c r="DJ75" s="156"/>
      <c r="DK75" s="156"/>
      <c r="DL75" s="156"/>
      <c r="DM75" s="156"/>
      <c r="DN75" s="156"/>
      <c r="DO75" s="156"/>
      <c r="DP75" s="156"/>
      <c r="DQ75" s="156"/>
      <c r="DR75" s="156"/>
      <c r="DS75" s="156"/>
      <c r="DT75" s="156"/>
      <c r="DU75" s="156"/>
      <c r="DV75" s="156"/>
      <c r="DW75" s="156"/>
      <c r="DX75" s="156"/>
      <c r="DY75" s="156"/>
      <c r="DZ75" s="156"/>
      <c r="EA75" s="152"/>
    </row>
    <row r="76" spans="1:131" ht="13.95" customHeight="1" x14ac:dyDescent="0.3">
      <c r="A76" s="151"/>
      <c r="G76" s="8"/>
      <c r="J76" s="206" t="s">
        <v>367</v>
      </c>
      <c r="K76" s="207"/>
      <c r="L76" s="113"/>
      <c r="M76" s="113"/>
      <c r="N76" s="206" t="s">
        <v>367</v>
      </c>
      <c r="O76" s="207"/>
      <c r="R76" s="206" t="s">
        <v>367</v>
      </c>
      <c r="S76" s="207"/>
      <c r="T76" s="113"/>
      <c r="U76" s="113"/>
      <c r="V76" s="206" t="s">
        <v>367</v>
      </c>
      <c r="W76" s="207"/>
      <c r="X76" s="113"/>
      <c r="Y76" s="113"/>
      <c r="Z76" s="206" t="s">
        <v>367</v>
      </c>
      <c r="AA76" s="207"/>
      <c r="AB76" s="113"/>
      <c r="AC76" s="113"/>
      <c r="AD76" s="206" t="s">
        <v>367</v>
      </c>
      <c r="AE76" s="207"/>
      <c r="AF76" s="10"/>
      <c r="AG76" s="155"/>
      <c r="AH76" s="157"/>
      <c r="AJ76" s="8"/>
      <c r="BZ76" s="8"/>
      <c r="CE76" s="206" t="s">
        <v>2547</v>
      </c>
      <c r="CF76" s="207"/>
      <c r="CI76" s="206" t="s">
        <v>2547</v>
      </c>
      <c r="CJ76" s="207"/>
      <c r="CM76" s="206" t="s">
        <v>2547</v>
      </c>
      <c r="CN76" s="207"/>
      <c r="CQ76" s="206" t="s">
        <v>2547</v>
      </c>
      <c r="CR76" s="207"/>
      <c r="CU76" s="206" t="s">
        <v>2547</v>
      </c>
      <c r="CV76" s="207"/>
      <c r="CY76" s="206" t="s">
        <v>2547</v>
      </c>
      <c r="CZ76" s="207"/>
      <c r="DE76" s="156"/>
      <c r="DF76" s="156"/>
      <c r="DG76" s="156"/>
      <c r="DH76" s="156"/>
      <c r="DI76" s="156"/>
      <c r="DJ76" s="156"/>
      <c r="DK76" s="156"/>
      <c r="DL76" s="156"/>
      <c r="DM76" s="156"/>
      <c r="DN76" s="156"/>
      <c r="DO76" s="156"/>
      <c r="DP76" s="156"/>
      <c r="DQ76" s="156"/>
      <c r="DR76" s="156"/>
      <c r="DS76" s="156"/>
      <c r="DT76" s="156"/>
      <c r="DU76" s="156"/>
      <c r="DV76" s="156"/>
      <c r="DW76" s="156"/>
      <c r="DX76" s="156"/>
      <c r="DY76" s="156"/>
      <c r="DZ76" s="156"/>
      <c r="EA76" s="152"/>
    </row>
    <row r="77" spans="1:131" ht="13.95" customHeight="1" x14ac:dyDescent="0.3">
      <c r="A77" s="151"/>
      <c r="G77" s="8"/>
      <c r="J77" s="113"/>
      <c r="K77" s="113"/>
      <c r="L77" s="113"/>
      <c r="M77" s="113"/>
      <c r="N77" s="113"/>
      <c r="O77" s="113"/>
      <c r="R77" s="113"/>
      <c r="S77" s="113"/>
      <c r="T77" s="113"/>
      <c r="U77" s="113"/>
      <c r="V77" s="113"/>
      <c r="W77" s="113"/>
      <c r="X77" s="113"/>
      <c r="Y77" s="113"/>
      <c r="Z77" s="113"/>
      <c r="AA77" s="113"/>
      <c r="AB77" s="113"/>
      <c r="AC77" s="113"/>
      <c r="AD77" s="113"/>
      <c r="AE77" s="113"/>
      <c r="AG77" s="158"/>
      <c r="AH77" s="5"/>
      <c r="AJ77" s="8"/>
      <c r="BZ77" s="8"/>
      <c r="DE77" s="156"/>
      <c r="DF77" s="156"/>
      <c r="DG77" s="156"/>
      <c r="DH77" s="156"/>
      <c r="DI77" s="156"/>
      <c r="DJ77" s="156"/>
      <c r="DK77" s="156"/>
      <c r="DL77" s="156"/>
      <c r="DM77" s="156"/>
      <c r="DN77" s="156"/>
      <c r="DO77" s="156"/>
      <c r="DP77" s="156"/>
      <c r="DQ77" s="156"/>
      <c r="DR77" s="156"/>
      <c r="DS77" s="156"/>
      <c r="DT77" s="156"/>
      <c r="DU77" s="156"/>
      <c r="DV77" s="156"/>
      <c r="DW77" s="156"/>
      <c r="DX77" s="156"/>
      <c r="DY77" s="156"/>
      <c r="DZ77" s="156"/>
      <c r="EA77" s="152"/>
    </row>
    <row r="78" spans="1:131" ht="13.95" customHeight="1" x14ac:dyDescent="0.3">
      <c r="A78" s="151"/>
      <c r="G78" s="8"/>
      <c r="J78" s="206" t="s">
        <v>367</v>
      </c>
      <c r="K78" s="207"/>
      <c r="L78" s="113"/>
      <c r="M78" s="113"/>
      <c r="N78" s="206" t="s">
        <v>367</v>
      </c>
      <c r="O78" s="207"/>
      <c r="R78" s="206" t="s">
        <v>367</v>
      </c>
      <c r="S78" s="207"/>
      <c r="T78" s="113"/>
      <c r="U78" s="113"/>
      <c r="V78" s="206" t="s">
        <v>367</v>
      </c>
      <c r="W78" s="207"/>
      <c r="X78" s="113"/>
      <c r="Y78" s="113"/>
      <c r="Z78" s="206" t="s">
        <v>367</v>
      </c>
      <c r="AA78" s="207"/>
      <c r="AB78" s="113"/>
      <c r="AC78" s="113"/>
      <c r="AD78" s="206" t="s">
        <v>367</v>
      </c>
      <c r="AE78" s="207"/>
      <c r="AF78" s="10"/>
      <c r="AG78" s="155"/>
      <c r="AH78" s="157"/>
      <c r="AJ78" s="8"/>
      <c r="BZ78" s="8"/>
      <c r="CE78" s="206" t="s">
        <v>2547</v>
      </c>
      <c r="CF78" s="207"/>
      <c r="CI78" s="206" t="s">
        <v>2547</v>
      </c>
      <c r="CJ78" s="207"/>
      <c r="CM78" s="206" t="s">
        <v>2547</v>
      </c>
      <c r="CN78" s="207"/>
      <c r="CQ78" s="206" t="s">
        <v>2547</v>
      </c>
      <c r="CR78" s="207"/>
      <c r="CU78" s="206" t="s">
        <v>2547</v>
      </c>
      <c r="CV78" s="207"/>
      <c r="CY78" s="206" t="s">
        <v>2547</v>
      </c>
      <c r="CZ78" s="207"/>
      <c r="DE78" s="156"/>
      <c r="DF78" s="156"/>
      <c r="DG78" s="156"/>
      <c r="DH78" s="156"/>
      <c r="DI78" s="156"/>
      <c r="DJ78" s="156"/>
      <c r="DK78" s="156"/>
      <c r="DL78" s="156"/>
      <c r="DM78" s="156"/>
      <c r="DN78" s="156"/>
      <c r="DO78" s="156"/>
      <c r="DP78" s="156"/>
      <c r="DQ78" s="156"/>
      <c r="DR78" s="156"/>
      <c r="DS78" s="156"/>
      <c r="DT78" s="156"/>
      <c r="DU78" s="156"/>
      <c r="DV78" s="156"/>
      <c r="DW78" s="156"/>
      <c r="DX78" s="156"/>
      <c r="DY78" s="156"/>
      <c r="DZ78" s="156"/>
      <c r="EA78" s="152"/>
    </row>
    <row r="79" spans="1:131" ht="13.95" customHeight="1" x14ac:dyDescent="0.3">
      <c r="A79" s="151"/>
      <c r="G79" s="8"/>
      <c r="R79" s="113"/>
      <c r="S79" s="113"/>
      <c r="T79" s="113"/>
      <c r="U79" s="113"/>
      <c r="V79" s="113"/>
      <c r="W79" s="113"/>
      <c r="X79" s="113"/>
      <c r="Y79" s="113"/>
      <c r="Z79" s="113"/>
      <c r="AA79" s="113"/>
      <c r="AB79" s="113"/>
      <c r="AC79" s="113"/>
      <c r="AD79" s="113"/>
      <c r="AE79" s="113"/>
      <c r="AJ79" s="8"/>
      <c r="BZ79" s="8"/>
      <c r="DE79" s="156"/>
      <c r="DF79" s="156"/>
      <c r="DG79" s="156"/>
      <c r="DH79" s="156"/>
      <c r="DI79" s="156"/>
      <c r="DJ79" s="156"/>
      <c r="DK79" s="156"/>
      <c r="DL79" s="156"/>
      <c r="DM79" s="156"/>
      <c r="DN79" s="156"/>
      <c r="DO79" s="156"/>
      <c r="DP79" s="156"/>
      <c r="DQ79" s="156"/>
      <c r="DR79" s="156"/>
      <c r="DS79" s="156"/>
      <c r="DT79" s="156"/>
      <c r="DU79" s="156"/>
      <c r="DV79" s="156"/>
      <c r="DW79" s="156"/>
      <c r="DX79" s="156"/>
      <c r="DY79" s="156"/>
      <c r="DZ79" s="156"/>
      <c r="EA79" s="152"/>
    </row>
    <row r="80" spans="1:131" ht="13.95" customHeight="1" x14ac:dyDescent="0.3">
      <c r="A80" s="151"/>
      <c r="G80" s="8"/>
      <c r="J80" s="206" t="s">
        <v>307</v>
      </c>
      <c r="K80" s="207"/>
      <c r="L80" s="113"/>
      <c r="M80" s="113"/>
      <c r="N80" s="206" t="s">
        <v>307</v>
      </c>
      <c r="O80" s="207"/>
      <c r="R80" s="206" t="s">
        <v>307</v>
      </c>
      <c r="S80" s="207"/>
      <c r="T80" s="113"/>
      <c r="U80" s="113"/>
      <c r="V80" s="206" t="s">
        <v>307</v>
      </c>
      <c r="W80" s="207"/>
      <c r="X80" s="113"/>
      <c r="Y80" s="113"/>
      <c r="Z80" s="206" t="s">
        <v>307</v>
      </c>
      <c r="AA80" s="207"/>
      <c r="AB80" s="113"/>
      <c r="AC80" s="113"/>
      <c r="AD80" s="206" t="s">
        <v>307</v>
      </c>
      <c r="AE80" s="207"/>
      <c r="AF80" s="10"/>
      <c r="AG80" s="155"/>
      <c r="AH80" s="157"/>
      <c r="AJ80" s="8"/>
      <c r="BF80" s="5"/>
      <c r="BG80" s="5"/>
      <c r="BH80" s="5"/>
      <c r="BI80" s="5"/>
      <c r="BJ80" s="5"/>
      <c r="BK80" s="5"/>
      <c r="BL80" s="5"/>
      <c r="BM80" s="5"/>
      <c r="BZ80" s="8"/>
      <c r="CE80" s="206" t="s">
        <v>2547</v>
      </c>
      <c r="CF80" s="207"/>
      <c r="CI80" s="206" t="s">
        <v>2547</v>
      </c>
      <c r="CJ80" s="207"/>
      <c r="CM80" s="206" t="s">
        <v>2547</v>
      </c>
      <c r="CN80" s="207"/>
      <c r="CQ80" s="206" t="s">
        <v>2547</v>
      </c>
      <c r="CR80" s="207"/>
      <c r="CU80" s="206" t="s">
        <v>2547</v>
      </c>
      <c r="CV80" s="207"/>
      <c r="CY80" s="206" t="s">
        <v>2547</v>
      </c>
      <c r="CZ80" s="207"/>
      <c r="DE80" s="156"/>
      <c r="DF80" s="156"/>
      <c r="DG80" s="156"/>
      <c r="DH80" s="156"/>
      <c r="DI80" s="156"/>
      <c r="DJ80" s="156"/>
      <c r="DK80" s="156"/>
      <c r="DL80" s="156"/>
      <c r="DM80" s="156"/>
      <c r="DN80" s="156"/>
      <c r="DO80" s="156"/>
      <c r="DP80" s="156"/>
      <c r="DQ80" s="156"/>
      <c r="DR80" s="156"/>
      <c r="DS80" s="156"/>
      <c r="DT80" s="156"/>
      <c r="DU80" s="156"/>
      <c r="DV80" s="156"/>
      <c r="DW80" s="156"/>
      <c r="DX80" s="156"/>
      <c r="DY80" s="156"/>
      <c r="DZ80" s="156"/>
      <c r="EA80" s="152"/>
    </row>
    <row r="81" spans="1:131" ht="13.95" customHeight="1" x14ac:dyDescent="0.3">
      <c r="A81" s="151"/>
      <c r="G81" s="8"/>
      <c r="J81" s="113"/>
      <c r="K81" s="113"/>
      <c r="L81" s="113"/>
      <c r="M81" s="113"/>
      <c r="N81" s="113"/>
      <c r="O81" s="113"/>
      <c r="R81" s="113"/>
      <c r="S81" s="113"/>
      <c r="T81" s="113"/>
      <c r="U81" s="113"/>
      <c r="V81" s="113"/>
      <c r="W81" s="113"/>
      <c r="X81" s="113"/>
      <c r="Y81" s="113"/>
      <c r="Z81" s="113"/>
      <c r="AA81" s="113"/>
      <c r="AB81" s="113"/>
      <c r="AC81" s="113"/>
      <c r="AD81" s="113"/>
      <c r="AE81" s="113"/>
      <c r="AG81" s="158"/>
      <c r="AH81" s="5"/>
      <c r="AJ81" s="8"/>
      <c r="BZ81" s="8"/>
      <c r="DE81" s="156"/>
      <c r="DF81" s="156"/>
      <c r="DG81" s="156"/>
      <c r="DH81" s="156"/>
      <c r="DI81" s="156"/>
      <c r="DJ81" s="156"/>
      <c r="DK81" s="156"/>
      <c r="DL81" s="156"/>
      <c r="DM81" s="156"/>
      <c r="DN81" s="156"/>
      <c r="DO81" s="156"/>
      <c r="DP81" s="156"/>
      <c r="DQ81" s="156"/>
      <c r="DR81" s="156"/>
      <c r="DS81" s="156"/>
      <c r="DT81" s="156"/>
      <c r="DU81" s="156"/>
      <c r="DV81" s="156"/>
      <c r="DW81" s="156"/>
      <c r="DX81" s="156"/>
      <c r="DY81" s="156"/>
      <c r="DZ81" s="156"/>
      <c r="EA81" s="152"/>
    </row>
    <row r="82" spans="1:131" ht="13.95" customHeight="1" x14ac:dyDescent="0.3">
      <c r="A82" s="151"/>
      <c r="G82" s="8"/>
      <c r="J82" s="206" t="s">
        <v>307</v>
      </c>
      <c r="K82" s="207"/>
      <c r="L82" s="113"/>
      <c r="M82" s="113"/>
      <c r="N82" s="206" t="s">
        <v>307</v>
      </c>
      <c r="O82" s="207"/>
      <c r="R82" s="206" t="s">
        <v>307</v>
      </c>
      <c r="S82" s="207"/>
      <c r="T82" s="113"/>
      <c r="U82" s="113"/>
      <c r="V82" s="206" t="s">
        <v>307</v>
      </c>
      <c r="W82" s="207"/>
      <c r="X82" s="113"/>
      <c r="Y82" s="113"/>
      <c r="Z82" s="206" t="s">
        <v>307</v>
      </c>
      <c r="AA82" s="207"/>
      <c r="AB82" s="113"/>
      <c r="AC82" s="113"/>
      <c r="AD82" s="206" t="s">
        <v>307</v>
      </c>
      <c r="AE82" s="207"/>
      <c r="AF82" s="10"/>
      <c r="AG82" s="155"/>
      <c r="AH82" s="157"/>
      <c r="AJ82" s="8"/>
      <c r="BB82" s="31"/>
      <c r="BE82" s="31"/>
      <c r="BH82" s="31"/>
      <c r="BK82" s="31"/>
      <c r="BN82" s="31"/>
      <c r="BQ82" s="31"/>
      <c r="BT82" s="31"/>
      <c r="BZ82" s="8"/>
      <c r="CE82" s="206" t="s">
        <v>2547</v>
      </c>
      <c r="CF82" s="207"/>
      <c r="CI82" s="206" t="s">
        <v>2547</v>
      </c>
      <c r="CJ82" s="207"/>
      <c r="CM82" s="206" t="s">
        <v>2547</v>
      </c>
      <c r="CN82" s="207"/>
      <c r="CQ82" s="206" t="s">
        <v>2547</v>
      </c>
      <c r="CR82" s="207"/>
      <c r="CU82" s="206" t="s">
        <v>2547</v>
      </c>
      <c r="CV82" s="207"/>
      <c r="CY82" s="206" t="s">
        <v>2547</v>
      </c>
      <c r="CZ82" s="207"/>
      <c r="DE82" s="156"/>
      <c r="DF82" s="156"/>
      <c r="DG82" s="156"/>
      <c r="DH82" s="156"/>
      <c r="DI82" s="156"/>
      <c r="DJ82" s="156"/>
      <c r="DK82" s="156"/>
      <c r="DL82" s="156"/>
      <c r="DM82" s="156"/>
      <c r="DN82" s="156"/>
      <c r="DO82" s="156"/>
      <c r="DP82" s="156"/>
      <c r="DQ82" s="156"/>
      <c r="DR82" s="156"/>
      <c r="DS82" s="156"/>
      <c r="DT82" s="156"/>
      <c r="DU82" s="156"/>
      <c r="DV82" s="156"/>
      <c r="DW82" s="156"/>
      <c r="DX82" s="156"/>
      <c r="DY82" s="156"/>
      <c r="DZ82" s="156"/>
      <c r="EA82" s="152"/>
    </row>
    <row r="83" spans="1:131" ht="13.95" customHeight="1" x14ac:dyDescent="0.3">
      <c r="A83" s="151"/>
      <c r="G83" s="8"/>
      <c r="J83" s="113"/>
      <c r="K83" s="113"/>
      <c r="L83" s="113"/>
      <c r="M83" s="113"/>
      <c r="N83" s="113"/>
      <c r="O83" s="113"/>
      <c r="R83" s="113"/>
      <c r="S83" s="113"/>
      <c r="T83" s="113"/>
      <c r="U83" s="113"/>
      <c r="V83" s="113"/>
      <c r="W83" s="113"/>
      <c r="X83" s="113"/>
      <c r="Y83" s="113"/>
      <c r="Z83" s="113"/>
      <c r="AA83" s="113"/>
      <c r="AB83" s="113"/>
      <c r="AC83" s="113"/>
      <c r="AD83" s="113"/>
      <c r="AE83" s="113"/>
      <c r="AG83" s="158"/>
      <c r="AH83" s="5"/>
      <c r="AJ83" s="8"/>
      <c r="BB83" s="32"/>
      <c r="BE83" s="32"/>
      <c r="BH83" s="32"/>
      <c r="BK83" s="32"/>
      <c r="BN83" s="32"/>
      <c r="BQ83" s="32"/>
      <c r="BT83" s="32"/>
      <c r="BZ83" s="8"/>
      <c r="DE83" s="156"/>
      <c r="DF83" s="156"/>
      <c r="DG83" s="156"/>
      <c r="DH83" s="156"/>
      <c r="DI83" s="156"/>
      <c r="DJ83" s="156"/>
      <c r="DK83" s="156"/>
      <c r="DL83" s="156"/>
      <c r="DM83" s="156"/>
      <c r="DN83" s="156"/>
      <c r="DO83" s="156"/>
      <c r="DP83" s="156"/>
      <c r="DQ83" s="156"/>
      <c r="DR83" s="156"/>
      <c r="DS83" s="156"/>
      <c r="DT83" s="156"/>
      <c r="DU83" s="156"/>
      <c r="DV83" s="156"/>
      <c r="DW83" s="156"/>
      <c r="DX83" s="156"/>
      <c r="DY83" s="156"/>
      <c r="DZ83" s="156"/>
      <c r="EA83" s="152"/>
    </row>
    <row r="84" spans="1:131" ht="13.95" customHeight="1" x14ac:dyDescent="0.3">
      <c r="A84" s="151"/>
      <c r="G84" s="8"/>
      <c r="J84" s="206" t="s">
        <v>307</v>
      </c>
      <c r="K84" s="207"/>
      <c r="L84" s="113"/>
      <c r="M84" s="113"/>
      <c r="N84" s="206" t="s">
        <v>307</v>
      </c>
      <c r="O84" s="207"/>
      <c r="R84" s="206" t="s">
        <v>307</v>
      </c>
      <c r="S84" s="207"/>
      <c r="T84" s="113"/>
      <c r="U84" s="113"/>
      <c r="V84" s="206" t="s">
        <v>307</v>
      </c>
      <c r="W84" s="207"/>
      <c r="X84" s="113"/>
      <c r="Y84" s="113"/>
      <c r="Z84" s="206" t="s">
        <v>307</v>
      </c>
      <c r="AA84" s="207"/>
      <c r="AB84" s="113"/>
      <c r="AC84" s="113"/>
      <c r="AD84" s="206" t="s">
        <v>307</v>
      </c>
      <c r="AE84" s="207"/>
      <c r="AF84" s="10"/>
      <c r="AG84" s="155"/>
      <c r="AH84" s="157"/>
      <c r="AJ84" s="8"/>
      <c r="BZ84" s="8"/>
      <c r="CE84" s="206" t="s">
        <v>2547</v>
      </c>
      <c r="CF84" s="207"/>
      <c r="CI84" s="206" t="s">
        <v>2547</v>
      </c>
      <c r="CJ84" s="207"/>
      <c r="CM84" s="206" t="s">
        <v>2547</v>
      </c>
      <c r="CN84" s="207"/>
      <c r="CQ84" s="206" t="s">
        <v>2547</v>
      </c>
      <c r="CR84" s="207"/>
      <c r="CU84" s="206" t="s">
        <v>2547</v>
      </c>
      <c r="CV84" s="207"/>
      <c r="CY84" s="206" t="s">
        <v>2547</v>
      </c>
      <c r="CZ84" s="207"/>
      <c r="DE84" s="156"/>
      <c r="DF84" s="156"/>
      <c r="DG84" s="156"/>
      <c r="DH84" s="156"/>
      <c r="DI84" s="156"/>
      <c r="DJ84" s="156"/>
      <c r="DK84" s="156"/>
      <c r="DL84" s="156"/>
      <c r="DM84" s="156"/>
      <c r="DN84" s="156"/>
      <c r="DO84" s="156"/>
      <c r="DP84" s="156"/>
      <c r="DQ84" s="156"/>
      <c r="DR84" s="156"/>
      <c r="DS84" s="156"/>
      <c r="DT84" s="156"/>
      <c r="DU84" s="156"/>
      <c r="DV84" s="156"/>
      <c r="DW84" s="156"/>
      <c r="DX84" s="156"/>
      <c r="DY84" s="156"/>
      <c r="DZ84" s="156"/>
      <c r="EA84" s="152"/>
    </row>
    <row r="85" spans="1:131" ht="13.95" customHeight="1" x14ac:dyDescent="0.3">
      <c r="A85" s="151"/>
      <c r="G85" s="8"/>
      <c r="J85" s="113"/>
      <c r="K85" s="113"/>
      <c r="L85" s="113"/>
      <c r="M85" s="113"/>
      <c r="N85" s="113"/>
      <c r="O85" s="113"/>
      <c r="R85" s="113"/>
      <c r="S85" s="113"/>
      <c r="T85" s="113"/>
      <c r="U85" s="113"/>
      <c r="V85" s="113"/>
      <c r="W85" s="113"/>
      <c r="X85" s="113"/>
      <c r="Y85" s="113"/>
      <c r="Z85" s="113"/>
      <c r="AA85" s="113"/>
      <c r="AB85" s="113"/>
      <c r="AC85" s="113"/>
      <c r="AD85" s="113"/>
      <c r="AE85" s="113"/>
      <c r="AF85" s="10"/>
      <c r="AG85" s="10"/>
      <c r="AJ85" s="8"/>
      <c r="BZ85" s="8"/>
      <c r="DE85" s="156"/>
      <c r="DF85" s="156"/>
      <c r="DG85" s="156"/>
      <c r="DH85" s="156"/>
      <c r="DI85" s="156"/>
      <c r="DJ85" s="156"/>
      <c r="DK85" s="156"/>
      <c r="DL85" s="156"/>
      <c r="DM85" s="156"/>
      <c r="DN85" s="156"/>
      <c r="DO85" s="156"/>
      <c r="DP85" s="156"/>
      <c r="DQ85" s="156"/>
      <c r="DR85" s="156"/>
      <c r="DS85" s="156"/>
      <c r="DT85" s="156"/>
      <c r="DU85" s="156"/>
      <c r="DV85" s="156"/>
      <c r="DW85" s="156"/>
      <c r="DX85" s="156"/>
      <c r="DY85" s="156"/>
      <c r="DZ85" s="156"/>
      <c r="EA85" s="152"/>
    </row>
    <row r="86" spans="1:131" ht="13.95" customHeight="1" x14ac:dyDescent="0.3">
      <c r="A86" s="151"/>
      <c r="G86" s="8"/>
      <c r="J86" s="206" t="s">
        <v>2548</v>
      </c>
      <c r="K86" s="207"/>
      <c r="L86" s="113"/>
      <c r="M86" s="113"/>
      <c r="N86" s="206" t="s">
        <v>2548</v>
      </c>
      <c r="O86" s="207"/>
      <c r="R86" s="206" t="s">
        <v>2548</v>
      </c>
      <c r="S86" s="207"/>
      <c r="T86" s="113"/>
      <c r="U86" s="113"/>
      <c r="V86" s="206" t="s">
        <v>2548</v>
      </c>
      <c r="W86" s="207"/>
      <c r="X86" s="113"/>
      <c r="Y86" s="113"/>
      <c r="Z86" s="206" t="s">
        <v>2548</v>
      </c>
      <c r="AA86" s="207"/>
      <c r="AB86" s="113"/>
      <c r="AC86" s="113"/>
      <c r="AD86" s="206" t="s">
        <v>2548</v>
      </c>
      <c r="AE86" s="207"/>
      <c r="AF86" s="10"/>
      <c r="AG86" s="155"/>
      <c r="AH86" s="157"/>
      <c r="AJ86" s="8"/>
      <c r="BZ86" s="8"/>
      <c r="CE86" s="206" t="s">
        <v>2547</v>
      </c>
      <c r="CF86" s="207"/>
      <c r="CI86" s="206" t="s">
        <v>2547</v>
      </c>
      <c r="CJ86" s="207"/>
      <c r="CM86" s="206" t="s">
        <v>2547</v>
      </c>
      <c r="CN86" s="207"/>
      <c r="CQ86" s="206" t="s">
        <v>2547</v>
      </c>
      <c r="CR86" s="207"/>
      <c r="CU86" s="206" t="s">
        <v>2547</v>
      </c>
      <c r="CV86" s="207"/>
      <c r="CY86" s="206" t="s">
        <v>2547</v>
      </c>
      <c r="CZ86" s="207"/>
      <c r="DE86" s="156"/>
      <c r="DF86" s="156"/>
      <c r="DG86" s="156"/>
      <c r="DH86" s="156"/>
      <c r="DI86" s="156"/>
      <c r="DJ86" s="156"/>
      <c r="DK86" s="156"/>
      <c r="DL86" s="156"/>
      <c r="DM86" s="156"/>
      <c r="DN86" s="156"/>
      <c r="DO86" s="156"/>
      <c r="DP86" s="156"/>
      <c r="DQ86" s="156"/>
      <c r="DR86" s="156"/>
      <c r="DS86" s="156"/>
      <c r="DT86" s="156"/>
      <c r="DU86" s="156"/>
      <c r="DV86" s="156"/>
      <c r="DW86" s="156"/>
      <c r="DX86" s="156"/>
      <c r="DY86" s="156"/>
      <c r="DZ86" s="156"/>
      <c r="EA86" s="152"/>
    </row>
    <row r="87" spans="1:131" ht="13.95" customHeight="1" x14ac:dyDescent="0.3">
      <c r="A87" s="151"/>
      <c r="G87" s="8"/>
      <c r="J87" s="113"/>
      <c r="K87" s="113"/>
      <c r="L87" s="113"/>
      <c r="M87" s="113"/>
      <c r="N87" s="113"/>
      <c r="O87" s="113"/>
      <c r="R87" s="113"/>
      <c r="S87" s="113"/>
      <c r="T87" s="113"/>
      <c r="U87" s="113"/>
      <c r="V87" s="113"/>
      <c r="W87" s="113"/>
      <c r="X87" s="113"/>
      <c r="Y87" s="113"/>
      <c r="Z87" s="113"/>
      <c r="AA87" s="113"/>
      <c r="AB87" s="113"/>
      <c r="AC87" s="113"/>
      <c r="AD87" s="113"/>
      <c r="AE87" s="113"/>
      <c r="AG87" s="155"/>
      <c r="AH87" s="5"/>
      <c r="AJ87" s="8"/>
      <c r="BZ87" s="8"/>
      <c r="DE87" s="156"/>
      <c r="DF87" s="156"/>
      <c r="DG87" s="156"/>
      <c r="DH87" s="156"/>
      <c r="DI87" s="156"/>
      <c r="DJ87" s="156"/>
      <c r="DK87" s="156"/>
      <c r="DL87" s="156"/>
      <c r="DM87" s="156"/>
      <c r="DN87" s="156"/>
      <c r="DO87" s="156"/>
      <c r="DP87" s="156"/>
      <c r="DQ87" s="156"/>
      <c r="DR87" s="156"/>
      <c r="DS87" s="156"/>
      <c r="DT87" s="156"/>
      <c r="DU87" s="156"/>
      <c r="DV87" s="156"/>
      <c r="DW87" s="156"/>
      <c r="DX87" s="156"/>
      <c r="DY87" s="156"/>
      <c r="DZ87" s="156"/>
      <c r="EA87" s="152"/>
    </row>
    <row r="88" spans="1:131" ht="13.95" customHeight="1" x14ac:dyDescent="0.3">
      <c r="A88" s="151"/>
      <c r="G88" s="8"/>
      <c r="J88" s="206" t="s">
        <v>2548</v>
      </c>
      <c r="K88" s="207"/>
      <c r="L88" s="113"/>
      <c r="M88" s="113"/>
      <c r="N88" s="206" t="s">
        <v>2548</v>
      </c>
      <c r="O88" s="207"/>
      <c r="R88" s="206" t="s">
        <v>2548</v>
      </c>
      <c r="S88" s="207"/>
      <c r="T88" s="113"/>
      <c r="U88" s="113"/>
      <c r="V88" s="206" t="s">
        <v>2548</v>
      </c>
      <c r="W88" s="207"/>
      <c r="X88" s="113"/>
      <c r="Y88" s="113"/>
      <c r="Z88" s="206" t="s">
        <v>2548</v>
      </c>
      <c r="AA88" s="207"/>
      <c r="AB88" s="113"/>
      <c r="AC88" s="113"/>
      <c r="AD88" s="206" t="s">
        <v>2548</v>
      </c>
      <c r="AE88" s="207"/>
      <c r="AF88" s="10"/>
      <c r="AG88" s="155"/>
      <c r="AH88" s="157"/>
      <c r="AJ88" s="8"/>
      <c r="BZ88" s="8"/>
      <c r="CE88" s="206" t="s">
        <v>2547</v>
      </c>
      <c r="CF88" s="207"/>
      <c r="CI88" s="206" t="s">
        <v>2547</v>
      </c>
      <c r="CJ88" s="207"/>
      <c r="CM88" s="206" t="s">
        <v>2547</v>
      </c>
      <c r="CN88" s="207"/>
      <c r="CQ88" s="206" t="s">
        <v>2547</v>
      </c>
      <c r="CR88" s="207"/>
      <c r="CU88" s="206" t="s">
        <v>2547</v>
      </c>
      <c r="CV88" s="207"/>
      <c r="CY88" s="206" t="s">
        <v>2547</v>
      </c>
      <c r="CZ88" s="207"/>
      <c r="DE88" s="156"/>
      <c r="DF88" s="156"/>
      <c r="DG88" s="156"/>
      <c r="DH88" s="156"/>
      <c r="DI88" s="156"/>
      <c r="DJ88" s="156"/>
      <c r="DK88" s="156"/>
      <c r="DL88" s="156"/>
      <c r="DM88" s="156"/>
      <c r="DN88" s="156"/>
      <c r="DO88" s="156"/>
      <c r="DP88" s="156"/>
      <c r="DQ88" s="156"/>
      <c r="DR88" s="156"/>
      <c r="DS88" s="156"/>
      <c r="DT88" s="156"/>
      <c r="DU88" s="156"/>
      <c r="DV88" s="156"/>
      <c r="DW88" s="156"/>
      <c r="DX88" s="156"/>
      <c r="DY88" s="156"/>
      <c r="DZ88" s="156"/>
      <c r="EA88" s="152"/>
    </row>
    <row r="89" spans="1:131" ht="13.95" customHeight="1" x14ac:dyDescent="0.3">
      <c r="A89" s="151"/>
      <c r="G89" s="8"/>
      <c r="J89" s="113"/>
      <c r="K89" s="113"/>
      <c r="L89" s="113"/>
      <c r="M89" s="113"/>
      <c r="N89" s="113"/>
      <c r="O89" s="113"/>
      <c r="R89" s="113"/>
      <c r="S89" s="113"/>
      <c r="T89" s="113"/>
      <c r="U89" s="113"/>
      <c r="V89" s="113"/>
      <c r="W89" s="113"/>
      <c r="X89" s="113"/>
      <c r="Y89" s="113"/>
      <c r="Z89" s="113"/>
      <c r="AA89" s="113"/>
      <c r="AB89" s="113"/>
      <c r="AC89" s="113"/>
      <c r="AD89" s="113"/>
      <c r="AE89" s="113"/>
      <c r="AJ89" s="8"/>
      <c r="BF89" s="5"/>
      <c r="BG89" s="5"/>
      <c r="BH89" s="5"/>
      <c r="BI89" s="5"/>
      <c r="BJ89" s="5"/>
      <c r="BK89" s="5"/>
      <c r="BL89" s="5"/>
      <c r="BM89" s="5"/>
      <c r="BZ89" s="8"/>
      <c r="DE89" s="156"/>
      <c r="DF89" s="156"/>
      <c r="DG89" s="156"/>
      <c r="DH89" s="156"/>
      <c r="DI89" s="156"/>
      <c r="DJ89" s="156"/>
      <c r="DK89" s="156"/>
      <c r="DL89" s="156"/>
      <c r="DM89" s="156"/>
      <c r="DN89" s="156"/>
      <c r="DO89" s="156"/>
      <c r="DP89" s="156"/>
      <c r="DQ89" s="156"/>
      <c r="DR89" s="156"/>
      <c r="DS89" s="156"/>
      <c r="DT89" s="156"/>
      <c r="DU89" s="156"/>
      <c r="DV89" s="156"/>
      <c r="DW89" s="156"/>
      <c r="DX89" s="156"/>
      <c r="DY89" s="156"/>
      <c r="DZ89" s="156"/>
      <c r="EA89" s="152"/>
    </row>
    <row r="90" spans="1:131" ht="13.95" customHeight="1" x14ac:dyDescent="0.3">
      <c r="A90" s="151"/>
      <c r="G90" s="8"/>
      <c r="J90" s="206" t="s">
        <v>2549</v>
      </c>
      <c r="K90" s="207"/>
      <c r="L90" s="113"/>
      <c r="M90" s="113"/>
      <c r="N90" s="206" t="s">
        <v>2549</v>
      </c>
      <c r="O90" s="207"/>
      <c r="R90" s="206" t="s">
        <v>2549</v>
      </c>
      <c r="S90" s="207"/>
      <c r="T90" s="113"/>
      <c r="U90" s="113"/>
      <c r="V90" s="206" t="s">
        <v>2549</v>
      </c>
      <c r="W90" s="207"/>
      <c r="X90" s="113"/>
      <c r="Y90" s="113"/>
      <c r="Z90" s="206" t="s">
        <v>2549</v>
      </c>
      <c r="AA90" s="207"/>
      <c r="AB90" s="113"/>
      <c r="AC90" s="113"/>
      <c r="AD90" s="206" t="s">
        <v>2549</v>
      </c>
      <c r="AE90" s="207"/>
      <c r="AF90" s="10"/>
      <c r="AG90" s="155"/>
      <c r="AH90" s="157"/>
      <c r="AJ90" s="8"/>
      <c r="BZ90" s="8"/>
      <c r="CE90" s="206" t="s">
        <v>2547</v>
      </c>
      <c r="CF90" s="207"/>
      <c r="CI90" s="206" t="s">
        <v>2547</v>
      </c>
      <c r="CJ90" s="207"/>
      <c r="CM90" s="206" t="s">
        <v>2547</v>
      </c>
      <c r="CN90" s="207"/>
      <c r="CQ90" s="206" t="s">
        <v>2547</v>
      </c>
      <c r="CR90" s="207"/>
      <c r="CU90" s="206" t="s">
        <v>2547</v>
      </c>
      <c r="CV90" s="207"/>
      <c r="CY90" s="206" t="s">
        <v>2547</v>
      </c>
      <c r="CZ90" s="207"/>
      <c r="DE90" s="156"/>
      <c r="DF90" s="156"/>
      <c r="DG90" s="156"/>
      <c r="DH90" s="156"/>
      <c r="DI90" s="156"/>
      <c r="DJ90" s="156"/>
      <c r="DK90" s="156"/>
      <c r="DL90" s="156"/>
      <c r="DM90" s="156"/>
      <c r="DN90" s="156"/>
      <c r="DO90" s="156"/>
      <c r="DP90" s="156"/>
      <c r="DQ90" s="156"/>
      <c r="DR90" s="156"/>
      <c r="DS90" s="156"/>
      <c r="DT90" s="156"/>
      <c r="DU90" s="156"/>
      <c r="DV90" s="156"/>
      <c r="DW90" s="156"/>
      <c r="DX90" s="156"/>
      <c r="DY90" s="156"/>
      <c r="DZ90" s="156"/>
      <c r="EA90" s="152"/>
    </row>
    <row r="91" spans="1:131" ht="13.95" customHeight="1" x14ac:dyDescent="0.3">
      <c r="A91" s="151"/>
      <c r="G91" s="8"/>
      <c r="J91" s="113"/>
      <c r="K91" s="113"/>
      <c r="L91" s="113"/>
      <c r="M91" s="113"/>
      <c r="N91" s="113"/>
      <c r="O91" s="113"/>
      <c r="R91" s="113"/>
      <c r="S91" s="113"/>
      <c r="T91" s="113"/>
      <c r="U91" s="113"/>
      <c r="V91" s="113"/>
      <c r="W91" s="113"/>
      <c r="X91" s="113"/>
      <c r="Y91" s="113"/>
      <c r="Z91" s="113"/>
      <c r="AA91" s="113"/>
      <c r="AB91" s="113"/>
      <c r="AC91" s="113"/>
      <c r="AD91" s="113"/>
      <c r="AE91" s="113"/>
      <c r="AG91" s="158"/>
      <c r="AH91" s="5"/>
      <c r="AJ91" s="8"/>
      <c r="AV91" s="31"/>
      <c r="AY91" s="31"/>
      <c r="BB91" s="31"/>
      <c r="BE91" s="31"/>
      <c r="BH91" s="31"/>
      <c r="BK91" s="31"/>
      <c r="BN91" s="31"/>
      <c r="BQ91" s="31"/>
      <c r="BT91" s="31"/>
      <c r="BW91" s="31"/>
      <c r="BZ91" s="8"/>
      <c r="DE91" s="156"/>
      <c r="DF91" s="156"/>
      <c r="DG91" s="156"/>
      <c r="DH91" s="156"/>
      <c r="DI91" s="156"/>
      <c r="DJ91" s="156"/>
      <c r="DK91" s="156"/>
      <c r="DL91" s="156"/>
      <c r="DM91" s="156"/>
      <c r="DN91" s="156"/>
      <c r="DO91" s="156"/>
      <c r="DP91" s="156"/>
      <c r="DQ91" s="156"/>
      <c r="DR91" s="156"/>
      <c r="DS91" s="156"/>
      <c r="DT91" s="156"/>
      <c r="DU91" s="156"/>
      <c r="DV91" s="156"/>
      <c r="DW91" s="156"/>
      <c r="DX91" s="156"/>
      <c r="DY91" s="156"/>
      <c r="DZ91" s="156"/>
      <c r="EA91" s="152"/>
    </row>
    <row r="92" spans="1:131" ht="13.95" customHeight="1" x14ac:dyDescent="0.3">
      <c r="A92" s="151"/>
      <c r="G92" s="8"/>
      <c r="J92" s="206" t="s">
        <v>2549</v>
      </c>
      <c r="K92" s="207"/>
      <c r="L92" s="113"/>
      <c r="M92" s="113"/>
      <c r="N92" s="206" t="s">
        <v>2549</v>
      </c>
      <c r="O92" s="207"/>
      <c r="R92" s="206" t="s">
        <v>2549</v>
      </c>
      <c r="S92" s="207"/>
      <c r="T92" s="113"/>
      <c r="U92" s="113"/>
      <c r="V92" s="206" t="s">
        <v>2549</v>
      </c>
      <c r="W92" s="207"/>
      <c r="X92" s="113"/>
      <c r="Y92" s="113"/>
      <c r="Z92" s="206" t="s">
        <v>2549</v>
      </c>
      <c r="AA92" s="207"/>
      <c r="AB92" s="113"/>
      <c r="AC92" s="113"/>
      <c r="AD92" s="206" t="s">
        <v>2549</v>
      </c>
      <c r="AE92" s="207"/>
      <c r="AF92" s="10"/>
      <c r="AG92" s="155"/>
      <c r="AH92" s="157"/>
      <c r="AJ92" s="8"/>
      <c r="AV92" s="32"/>
      <c r="AY92" s="32"/>
      <c r="BB92" s="32"/>
      <c r="BE92" s="32"/>
      <c r="BH92" s="32"/>
      <c r="BK92" s="32"/>
      <c r="BN92" s="32"/>
      <c r="BQ92" s="32"/>
      <c r="BT92" s="32"/>
      <c r="BW92" s="32"/>
      <c r="BZ92" s="8"/>
      <c r="CE92" s="206" t="s">
        <v>2547</v>
      </c>
      <c r="CF92" s="207"/>
      <c r="CI92" s="206" t="s">
        <v>2547</v>
      </c>
      <c r="CJ92" s="207"/>
      <c r="CM92" s="206" t="s">
        <v>2547</v>
      </c>
      <c r="CN92" s="207"/>
      <c r="CQ92" s="206" t="s">
        <v>2547</v>
      </c>
      <c r="CR92" s="207"/>
      <c r="CU92" s="206" t="s">
        <v>2547</v>
      </c>
      <c r="CV92" s="207"/>
      <c r="CY92" s="206" t="s">
        <v>2547</v>
      </c>
      <c r="CZ92" s="207"/>
      <c r="DE92" s="156"/>
      <c r="DF92" s="156"/>
      <c r="DG92" s="156"/>
      <c r="DH92" s="156"/>
      <c r="DI92" s="156"/>
      <c r="DJ92" s="156"/>
      <c r="DK92" s="156"/>
      <c r="DL92" s="156"/>
      <c r="DM92" s="156"/>
      <c r="DN92" s="156"/>
      <c r="DO92" s="156"/>
      <c r="DP92" s="156"/>
      <c r="DQ92" s="156"/>
      <c r="DR92" s="156"/>
      <c r="DS92" s="156"/>
      <c r="DT92" s="156"/>
      <c r="DU92" s="156"/>
      <c r="DV92" s="156"/>
      <c r="DW92" s="156"/>
      <c r="DX92" s="156"/>
      <c r="DY92" s="156"/>
      <c r="DZ92" s="156"/>
      <c r="EA92" s="152"/>
    </row>
    <row r="93" spans="1:131" ht="13.95" customHeight="1" x14ac:dyDescent="0.3">
      <c r="A93" s="151"/>
      <c r="G93" s="8"/>
      <c r="J93" s="113"/>
      <c r="K93" s="113"/>
      <c r="L93" s="113"/>
      <c r="M93" s="113"/>
      <c r="N93" s="113"/>
      <c r="O93" s="113"/>
      <c r="R93" s="113"/>
      <c r="S93" s="113"/>
      <c r="T93" s="113"/>
      <c r="U93" s="113"/>
      <c r="V93" s="113"/>
      <c r="W93" s="113"/>
      <c r="X93" s="113"/>
      <c r="Y93" s="113"/>
      <c r="Z93" s="113"/>
      <c r="AA93" s="113"/>
      <c r="AB93" s="113"/>
      <c r="AC93" s="113"/>
      <c r="AD93" s="113"/>
      <c r="AE93" s="113"/>
      <c r="AG93" s="158"/>
      <c r="AH93" s="5"/>
      <c r="AJ93" s="8"/>
      <c r="BZ93" s="8"/>
      <c r="DE93" s="156"/>
      <c r="DF93" s="156"/>
      <c r="DG93" s="156"/>
      <c r="DH93" s="156"/>
      <c r="DI93" s="156"/>
      <c r="DJ93" s="156"/>
      <c r="DK93" s="156"/>
      <c r="DL93" s="156"/>
      <c r="DM93" s="156"/>
      <c r="DN93" s="156"/>
      <c r="DO93" s="156"/>
      <c r="DP93" s="156"/>
      <c r="DQ93" s="156"/>
      <c r="DR93" s="156"/>
      <c r="DS93" s="156"/>
      <c r="DT93" s="156"/>
      <c r="DU93" s="156"/>
      <c r="DV93" s="156"/>
      <c r="DW93" s="156"/>
      <c r="DX93" s="156"/>
      <c r="DY93" s="156"/>
      <c r="DZ93" s="156"/>
      <c r="EA93" s="152"/>
    </row>
    <row r="94" spans="1:131" ht="13.95" customHeight="1" x14ac:dyDescent="0.3">
      <c r="A94" s="151"/>
      <c r="G94" s="8"/>
      <c r="J94" s="206" t="s">
        <v>2549</v>
      </c>
      <c r="K94" s="207"/>
      <c r="L94" s="113"/>
      <c r="M94" s="113"/>
      <c r="N94" s="206" t="s">
        <v>2549</v>
      </c>
      <c r="O94" s="207"/>
      <c r="R94" s="206" t="s">
        <v>2549</v>
      </c>
      <c r="S94" s="207"/>
      <c r="T94" s="113"/>
      <c r="U94" s="113"/>
      <c r="V94" s="206" t="s">
        <v>2549</v>
      </c>
      <c r="W94" s="207"/>
      <c r="X94" s="113"/>
      <c r="Y94" s="113"/>
      <c r="Z94" s="206" t="s">
        <v>2549</v>
      </c>
      <c r="AA94" s="207"/>
      <c r="AB94" s="113"/>
      <c r="AC94" s="113"/>
      <c r="AD94" s="206" t="s">
        <v>2549</v>
      </c>
      <c r="AE94" s="207"/>
      <c r="AF94" s="10"/>
      <c r="AG94" s="155"/>
      <c r="AH94" s="157"/>
      <c r="AJ94" s="8"/>
      <c r="BZ94" s="8"/>
      <c r="CE94" s="206" t="s">
        <v>2547</v>
      </c>
      <c r="CF94" s="207"/>
      <c r="CI94" s="206" t="s">
        <v>2547</v>
      </c>
      <c r="CJ94" s="207"/>
      <c r="CM94" s="206" t="s">
        <v>2547</v>
      </c>
      <c r="CN94" s="207"/>
      <c r="CQ94" s="206" t="s">
        <v>2547</v>
      </c>
      <c r="CR94" s="207"/>
      <c r="CU94" s="206" t="s">
        <v>2547</v>
      </c>
      <c r="CV94" s="207"/>
      <c r="CY94" s="206" t="s">
        <v>2547</v>
      </c>
      <c r="CZ94" s="207"/>
      <c r="DE94" s="156"/>
      <c r="DF94" s="156"/>
      <c r="DG94" s="156"/>
      <c r="DH94" s="156"/>
      <c r="DI94" s="156"/>
      <c r="DJ94" s="156"/>
      <c r="DK94" s="156"/>
      <c r="DL94" s="156"/>
      <c r="DM94" s="156"/>
      <c r="DN94" s="156"/>
      <c r="DO94" s="156"/>
      <c r="DP94" s="156"/>
      <c r="DQ94" s="156"/>
      <c r="DR94" s="156"/>
      <c r="DS94" s="156"/>
      <c r="DT94" s="156"/>
      <c r="DU94" s="156"/>
      <c r="DV94" s="156"/>
      <c r="DW94" s="156"/>
      <c r="DX94" s="156"/>
      <c r="DY94" s="156"/>
      <c r="DZ94" s="156"/>
      <c r="EA94" s="152"/>
    </row>
    <row r="95" spans="1:131" ht="13.95" customHeight="1" x14ac:dyDescent="0.3">
      <c r="A95" s="151"/>
      <c r="G95" s="8"/>
      <c r="J95" s="113"/>
      <c r="K95" s="113"/>
      <c r="L95" s="113"/>
      <c r="M95" s="113"/>
      <c r="N95" s="113"/>
      <c r="O95" s="113"/>
      <c r="R95" s="113"/>
      <c r="S95" s="113"/>
      <c r="T95" s="113"/>
      <c r="U95" s="113"/>
      <c r="V95" s="113"/>
      <c r="W95" s="113"/>
      <c r="X95" s="113"/>
      <c r="Y95" s="113"/>
      <c r="Z95" s="113"/>
      <c r="AA95" s="113"/>
      <c r="AB95" s="113"/>
      <c r="AC95" s="113"/>
      <c r="AD95" s="113"/>
      <c r="AE95" s="113"/>
      <c r="AG95" s="158"/>
      <c r="AH95" s="5"/>
      <c r="AJ95" s="8"/>
      <c r="BZ95" s="8"/>
      <c r="DE95" s="156"/>
      <c r="DF95" s="156"/>
      <c r="DG95" s="156"/>
      <c r="DH95" s="156"/>
      <c r="DI95" s="156"/>
      <c r="DJ95" s="156"/>
      <c r="DK95" s="156"/>
      <c r="DL95" s="156"/>
      <c r="DM95" s="156"/>
      <c r="DN95" s="156"/>
      <c r="DO95" s="156"/>
      <c r="DP95" s="156"/>
      <c r="DQ95" s="156"/>
      <c r="DR95" s="156"/>
      <c r="DS95" s="156"/>
      <c r="DT95" s="156"/>
      <c r="DU95" s="156"/>
      <c r="DV95" s="156"/>
      <c r="DW95" s="156"/>
      <c r="DX95" s="156"/>
      <c r="DY95" s="156"/>
      <c r="DZ95" s="156"/>
      <c r="EA95" s="152"/>
    </row>
    <row r="96" spans="1:131" ht="13.95" customHeight="1" x14ac:dyDescent="0.3">
      <c r="A96" s="151"/>
      <c r="G96" s="8"/>
      <c r="J96" s="206" t="s">
        <v>2549</v>
      </c>
      <c r="K96" s="207"/>
      <c r="L96" s="113"/>
      <c r="M96" s="113"/>
      <c r="N96" s="206" t="s">
        <v>2549</v>
      </c>
      <c r="O96" s="207"/>
      <c r="R96" s="206" t="s">
        <v>2549</v>
      </c>
      <c r="S96" s="207"/>
      <c r="T96" s="113"/>
      <c r="U96" s="113"/>
      <c r="V96" s="206" t="s">
        <v>2549</v>
      </c>
      <c r="W96" s="207"/>
      <c r="X96" s="113"/>
      <c r="Y96" s="113"/>
      <c r="Z96" s="206" t="s">
        <v>2549</v>
      </c>
      <c r="AA96" s="207"/>
      <c r="AB96" s="113"/>
      <c r="AC96" s="113"/>
      <c r="AD96" s="206" t="s">
        <v>2549</v>
      </c>
      <c r="AE96" s="207"/>
      <c r="AF96" s="10"/>
      <c r="AG96" s="155"/>
      <c r="AH96" s="157"/>
      <c r="AJ96" s="8"/>
      <c r="BZ96" s="8"/>
      <c r="CE96" s="206" t="s">
        <v>2547</v>
      </c>
      <c r="CF96" s="207"/>
      <c r="CI96" s="206" t="s">
        <v>2547</v>
      </c>
      <c r="CJ96" s="207"/>
      <c r="CM96" s="206" t="s">
        <v>2547</v>
      </c>
      <c r="CN96" s="207"/>
      <c r="CQ96" s="206" t="s">
        <v>2547</v>
      </c>
      <c r="CR96" s="207"/>
      <c r="CU96" s="206" t="s">
        <v>2547</v>
      </c>
      <c r="CV96" s="207"/>
      <c r="CY96" s="206" t="s">
        <v>2547</v>
      </c>
      <c r="CZ96" s="207"/>
      <c r="DE96" s="156"/>
      <c r="DF96" s="156"/>
      <c r="DG96" s="156"/>
      <c r="DH96" s="156"/>
      <c r="DI96" s="156"/>
      <c r="DJ96" s="156"/>
      <c r="DK96" s="156"/>
      <c r="DL96" s="156"/>
      <c r="DM96" s="156"/>
      <c r="DN96" s="156"/>
      <c r="DO96" s="156"/>
      <c r="DP96" s="156"/>
      <c r="DQ96" s="156"/>
      <c r="DR96" s="156"/>
      <c r="DS96" s="156"/>
      <c r="DT96" s="156"/>
      <c r="DU96" s="156"/>
      <c r="DV96" s="156"/>
      <c r="DW96" s="156"/>
      <c r="DX96" s="156"/>
      <c r="DY96" s="156"/>
      <c r="DZ96" s="156"/>
      <c r="EA96" s="152"/>
    </row>
    <row r="97" spans="1:131" ht="13.95" customHeight="1" x14ac:dyDescent="0.3">
      <c r="A97" s="151"/>
      <c r="G97" s="8"/>
      <c r="J97" s="113"/>
      <c r="K97" s="113"/>
      <c r="L97" s="113"/>
      <c r="M97" s="113"/>
      <c r="N97" s="113"/>
      <c r="O97" s="113"/>
      <c r="R97" s="113"/>
      <c r="S97" s="113"/>
      <c r="T97" s="113"/>
      <c r="U97" s="113"/>
      <c r="V97" s="113"/>
      <c r="W97" s="113"/>
      <c r="X97" s="113"/>
      <c r="Y97" s="113"/>
      <c r="Z97" s="113"/>
      <c r="AA97" s="113"/>
      <c r="AB97" s="113"/>
      <c r="AC97" s="113"/>
      <c r="AD97" s="113"/>
      <c r="AE97" s="113"/>
      <c r="AJ97" s="8"/>
      <c r="BZ97" s="8"/>
      <c r="DE97" s="156"/>
      <c r="DF97" s="156"/>
      <c r="DG97" s="156"/>
      <c r="DH97" s="156"/>
      <c r="DI97" s="156"/>
      <c r="DJ97" s="156"/>
      <c r="DK97" s="156"/>
      <c r="DL97" s="156"/>
      <c r="DM97" s="156"/>
      <c r="DN97" s="156"/>
      <c r="DO97" s="156"/>
      <c r="DP97" s="156"/>
      <c r="DQ97" s="156"/>
      <c r="DR97" s="156"/>
      <c r="DS97" s="156"/>
      <c r="DT97" s="156"/>
      <c r="DU97" s="156"/>
      <c r="DV97" s="156"/>
      <c r="DW97" s="156"/>
      <c r="DX97" s="156"/>
      <c r="DY97" s="156"/>
      <c r="DZ97" s="156"/>
      <c r="EA97" s="152"/>
    </row>
    <row r="98" spans="1:131" ht="13.95" customHeight="1" x14ac:dyDescent="0.3">
      <c r="A98" s="151"/>
      <c r="G98" s="8"/>
      <c r="J98" s="206" t="s">
        <v>2550</v>
      </c>
      <c r="K98" s="207"/>
      <c r="L98" s="113"/>
      <c r="M98" s="113"/>
      <c r="N98" s="206" t="s">
        <v>2550</v>
      </c>
      <c r="O98" s="207"/>
      <c r="P98" s="113"/>
      <c r="Q98" s="113"/>
      <c r="R98" s="206" t="s">
        <v>2550</v>
      </c>
      <c r="S98" s="207"/>
      <c r="T98" s="113"/>
      <c r="U98" s="113"/>
      <c r="V98" s="206" t="s">
        <v>2550</v>
      </c>
      <c r="W98" s="207"/>
      <c r="X98" s="113"/>
      <c r="Y98" s="113"/>
      <c r="Z98" s="206" t="s">
        <v>2550</v>
      </c>
      <c r="AA98" s="207"/>
      <c r="AB98" s="113"/>
      <c r="AC98" s="113"/>
      <c r="AD98" s="206" t="s">
        <v>2550</v>
      </c>
      <c r="AE98" s="207"/>
      <c r="AF98" s="10"/>
      <c r="AG98" s="155"/>
      <c r="AH98" s="157"/>
      <c r="AJ98" s="8"/>
      <c r="BZ98" s="8"/>
      <c r="CE98" s="206" t="s">
        <v>2547</v>
      </c>
      <c r="CF98" s="207"/>
      <c r="CI98" s="206" t="s">
        <v>2547</v>
      </c>
      <c r="CJ98" s="207"/>
      <c r="CM98" s="206" t="s">
        <v>2547</v>
      </c>
      <c r="CN98" s="207"/>
      <c r="CQ98" s="206" t="s">
        <v>2547</v>
      </c>
      <c r="CR98" s="207"/>
      <c r="CU98" s="206" t="s">
        <v>2547</v>
      </c>
      <c r="CV98" s="207"/>
      <c r="CY98" s="206" t="s">
        <v>2547</v>
      </c>
      <c r="CZ98" s="207"/>
      <c r="DE98" s="156"/>
      <c r="DF98" s="156"/>
      <c r="DG98" s="156"/>
      <c r="DH98" s="156"/>
      <c r="DI98" s="156"/>
      <c r="DJ98" s="156"/>
      <c r="DK98" s="156"/>
      <c r="DL98" s="156"/>
      <c r="DM98" s="156"/>
      <c r="DN98" s="156"/>
      <c r="DO98" s="156"/>
      <c r="DP98" s="156"/>
      <c r="DQ98" s="156"/>
      <c r="DR98" s="156"/>
      <c r="DS98" s="156"/>
      <c r="DT98" s="156"/>
      <c r="DU98" s="156"/>
      <c r="DV98" s="156"/>
      <c r="DW98" s="156"/>
      <c r="DX98" s="156"/>
      <c r="DY98" s="156"/>
      <c r="DZ98" s="156"/>
      <c r="EA98" s="152"/>
    </row>
    <row r="99" spans="1:131" ht="13.95" customHeight="1" x14ac:dyDescent="0.3">
      <c r="A99" s="151"/>
      <c r="G99" s="8"/>
      <c r="J99" s="113"/>
      <c r="K99" s="113"/>
      <c r="L99" s="113"/>
      <c r="M99" s="113"/>
      <c r="N99" s="113"/>
      <c r="O99" s="113"/>
      <c r="P99" s="113"/>
      <c r="Q99" s="113"/>
      <c r="R99" s="113"/>
      <c r="S99" s="113"/>
      <c r="T99" s="113"/>
      <c r="U99" s="113"/>
      <c r="V99" s="113"/>
      <c r="W99" s="113"/>
      <c r="X99" s="113"/>
      <c r="Y99" s="113"/>
      <c r="Z99" s="113"/>
      <c r="AA99" s="113"/>
      <c r="AB99" s="113"/>
      <c r="AC99" s="113"/>
      <c r="AD99" s="113"/>
      <c r="AE99" s="113"/>
      <c r="AG99" s="158"/>
      <c r="AH99" s="5"/>
      <c r="AJ99" s="8"/>
      <c r="BZ99" s="8"/>
      <c r="DE99" s="156"/>
      <c r="DF99" s="156"/>
      <c r="DG99" s="156"/>
      <c r="DH99" s="156"/>
      <c r="DI99" s="156"/>
      <c r="DJ99" s="156"/>
      <c r="DK99" s="156"/>
      <c r="DL99" s="156"/>
      <c r="DM99" s="156"/>
      <c r="DN99" s="156"/>
      <c r="DO99" s="156"/>
      <c r="DP99" s="156"/>
      <c r="DQ99" s="156"/>
      <c r="DR99" s="156"/>
      <c r="DS99" s="156"/>
      <c r="DT99" s="156"/>
      <c r="DU99" s="156"/>
      <c r="DV99" s="156"/>
      <c r="DW99" s="156"/>
      <c r="DX99" s="156"/>
      <c r="DY99" s="156"/>
      <c r="DZ99" s="156"/>
      <c r="EA99" s="152"/>
    </row>
    <row r="100" spans="1:131" ht="13.95" customHeight="1" x14ac:dyDescent="0.3">
      <c r="A100" s="151"/>
      <c r="G100" s="8"/>
      <c r="J100" s="206" t="s">
        <v>2550</v>
      </c>
      <c r="K100" s="207"/>
      <c r="L100" s="113"/>
      <c r="M100" s="113"/>
      <c r="N100" s="206" t="s">
        <v>2550</v>
      </c>
      <c r="O100" s="207"/>
      <c r="P100" s="113"/>
      <c r="Q100" s="113"/>
      <c r="R100" s="206" t="s">
        <v>2550</v>
      </c>
      <c r="S100" s="207"/>
      <c r="T100" s="113"/>
      <c r="U100" s="113"/>
      <c r="V100" s="206" t="s">
        <v>2550</v>
      </c>
      <c r="W100" s="207"/>
      <c r="X100" s="113"/>
      <c r="Y100" s="113"/>
      <c r="Z100" s="206" t="s">
        <v>2550</v>
      </c>
      <c r="AA100" s="207"/>
      <c r="AB100" s="113"/>
      <c r="AC100" s="113"/>
      <c r="AD100" s="206" t="s">
        <v>2550</v>
      </c>
      <c r="AE100" s="207"/>
      <c r="AF100" s="10"/>
      <c r="AG100" s="155"/>
      <c r="AH100" s="157"/>
      <c r="AJ100" s="8"/>
      <c r="BZ100" s="8"/>
      <c r="CE100" s="206" t="s">
        <v>2547</v>
      </c>
      <c r="CF100" s="207"/>
      <c r="CI100" s="206" t="s">
        <v>2547</v>
      </c>
      <c r="CJ100" s="207"/>
      <c r="CM100" s="206" t="s">
        <v>2547</v>
      </c>
      <c r="CN100" s="207"/>
      <c r="CQ100" s="206" t="s">
        <v>2547</v>
      </c>
      <c r="CR100" s="207"/>
      <c r="CU100" s="206" t="s">
        <v>2547</v>
      </c>
      <c r="CV100" s="207"/>
      <c r="CY100" s="206" t="s">
        <v>2547</v>
      </c>
      <c r="CZ100" s="207"/>
      <c r="DE100" s="156"/>
      <c r="DF100" s="156"/>
      <c r="DG100" s="156"/>
      <c r="DH100" s="156"/>
      <c r="DI100" s="156"/>
      <c r="DJ100" s="156"/>
      <c r="DK100" s="156"/>
      <c r="DL100" s="156"/>
      <c r="DM100" s="156"/>
      <c r="DN100" s="156"/>
      <c r="DO100" s="156"/>
      <c r="DP100" s="156"/>
      <c r="DQ100" s="156"/>
      <c r="DR100" s="156"/>
      <c r="DS100" s="156"/>
      <c r="DT100" s="156"/>
      <c r="DU100" s="156"/>
      <c r="DV100" s="156"/>
      <c r="DW100" s="156"/>
      <c r="DX100" s="156"/>
      <c r="DY100" s="156"/>
      <c r="DZ100" s="156"/>
      <c r="EA100" s="152"/>
    </row>
    <row r="101" spans="1:131" ht="13.95" customHeight="1" x14ac:dyDescent="0.3">
      <c r="A101" s="151"/>
      <c r="G101" s="8"/>
      <c r="DE101" s="156"/>
      <c r="DF101" s="156"/>
      <c r="DG101" s="156"/>
      <c r="DH101" s="156"/>
      <c r="DI101" s="156"/>
      <c r="DJ101" s="156"/>
      <c r="DK101" s="156"/>
      <c r="DL101" s="156"/>
      <c r="DM101" s="156"/>
      <c r="DN101" s="156"/>
      <c r="DO101" s="156"/>
      <c r="DP101" s="156"/>
      <c r="DQ101" s="156"/>
      <c r="DR101" s="156"/>
      <c r="DS101" s="156"/>
      <c r="DT101" s="156"/>
      <c r="DU101" s="156"/>
      <c r="DV101" s="156"/>
      <c r="DW101" s="156"/>
      <c r="DX101" s="156"/>
      <c r="DY101" s="156"/>
      <c r="DZ101" s="156"/>
      <c r="EA101" s="152"/>
    </row>
    <row r="102" spans="1:131" ht="13.95" customHeight="1" x14ac:dyDescent="0.3">
      <c r="A102" s="151"/>
      <c r="G102" s="8"/>
      <c r="H102" s="8"/>
      <c r="I102" s="8"/>
      <c r="J102" s="159"/>
      <c r="K102" s="159"/>
      <c r="L102" s="159"/>
      <c r="M102" s="159"/>
      <c r="N102" s="159"/>
      <c r="O102" s="159"/>
      <c r="P102" s="159"/>
      <c r="Q102" s="159"/>
      <c r="R102" s="159"/>
      <c r="S102" s="159"/>
      <c r="T102" s="159"/>
      <c r="U102" s="159"/>
      <c r="V102" s="159"/>
      <c r="W102" s="159"/>
      <c r="X102" s="159"/>
      <c r="Y102" s="159"/>
      <c r="Z102" s="159"/>
      <c r="AA102" s="159"/>
      <c r="AB102" s="159"/>
      <c r="AC102" s="159"/>
      <c r="DE102" s="156"/>
      <c r="DF102" s="156"/>
      <c r="DG102" s="156"/>
      <c r="DH102" s="156"/>
      <c r="DI102" s="156"/>
      <c r="DJ102" s="156"/>
      <c r="DK102" s="156"/>
      <c r="DL102" s="156"/>
      <c r="DM102" s="156"/>
      <c r="DN102" s="156"/>
      <c r="DO102" s="156"/>
      <c r="DP102" s="156"/>
      <c r="DQ102" s="156"/>
      <c r="DR102" s="156"/>
      <c r="DS102" s="156"/>
      <c r="DT102" s="156"/>
      <c r="DU102" s="156"/>
      <c r="DV102" s="156"/>
      <c r="DW102" s="156"/>
      <c r="DX102" s="156"/>
      <c r="DY102" s="156"/>
      <c r="DZ102" s="156"/>
      <c r="EA102" s="152"/>
    </row>
    <row r="103" spans="1:131" ht="13.95" customHeight="1" x14ac:dyDescent="0.3">
      <c r="A103" s="151"/>
      <c r="BD103" s="31"/>
      <c r="BF103" s="31"/>
      <c r="BN103" s="31"/>
      <c r="BR103" s="31"/>
      <c r="BU103" s="31"/>
      <c r="BY103" s="31"/>
      <c r="CA103" s="31"/>
      <c r="CC103" s="31"/>
      <c r="CN103" s="31"/>
      <c r="CP103" s="31"/>
      <c r="CR103" s="31"/>
      <c r="CT103" s="31"/>
      <c r="DE103" s="156"/>
      <c r="DF103" s="156"/>
      <c r="DG103" s="156"/>
      <c r="DH103" s="156"/>
      <c r="DI103" s="156"/>
      <c r="DJ103" s="156"/>
      <c r="DK103" s="156"/>
      <c r="DL103" s="156"/>
      <c r="DM103" s="156"/>
      <c r="DN103" s="156"/>
      <c r="DO103" s="156"/>
      <c r="DP103" s="156"/>
      <c r="DQ103" s="156"/>
      <c r="DR103" s="156"/>
      <c r="DS103" s="156"/>
      <c r="DT103" s="156"/>
      <c r="DU103" s="156"/>
      <c r="DV103" s="156"/>
      <c r="DW103" s="156"/>
      <c r="DX103" s="156"/>
      <c r="DY103" s="156"/>
      <c r="DZ103" s="156"/>
      <c r="EA103" s="152"/>
    </row>
    <row r="104" spans="1:131" ht="13.95" customHeight="1" x14ac:dyDescent="0.3">
      <c r="A104" s="151"/>
      <c r="AK104" s="26"/>
      <c r="AL104" s="26"/>
      <c r="AM104" s="26"/>
      <c r="AN104" s="26"/>
      <c r="AO104" s="26"/>
      <c r="AP104" s="26"/>
      <c r="AQ104" s="26"/>
      <c r="AR104" s="26"/>
      <c r="AS104" s="26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32"/>
      <c r="BE104" s="26"/>
      <c r="BF104" s="32"/>
      <c r="BG104" s="26"/>
      <c r="BH104" s="26"/>
      <c r="BI104" s="26"/>
      <c r="BN104" s="32"/>
      <c r="BR104" s="32"/>
      <c r="BU104" s="32"/>
      <c r="BY104" s="32"/>
      <c r="CA104" s="32"/>
      <c r="CC104" s="32"/>
      <c r="CN104" s="32"/>
      <c r="CP104" s="32"/>
      <c r="CR104" s="32"/>
      <c r="CT104" s="32"/>
      <c r="DE104" s="156"/>
      <c r="DF104" s="156"/>
      <c r="DG104" s="156"/>
      <c r="DH104" s="156"/>
      <c r="DI104" s="156"/>
      <c r="DJ104" s="156"/>
      <c r="DK104" s="156"/>
      <c r="DL104" s="156"/>
      <c r="DM104" s="156"/>
      <c r="DN104" s="156"/>
      <c r="DO104" s="156"/>
      <c r="DP104" s="156"/>
      <c r="DQ104" s="156"/>
      <c r="DR104" s="156"/>
      <c r="DS104" s="156"/>
      <c r="DT104" s="156"/>
      <c r="DU104" s="156"/>
      <c r="DV104" s="156"/>
      <c r="DW104" s="156"/>
      <c r="DX104" s="156"/>
      <c r="DY104" s="156"/>
      <c r="DZ104" s="156"/>
      <c r="EA104" s="152"/>
    </row>
    <row r="105" spans="1:131" ht="13.95" customHeight="1" x14ac:dyDescent="0.3">
      <c r="A105" s="151"/>
      <c r="AK105" s="25"/>
      <c r="AL105" s="25"/>
      <c r="AM105" s="26"/>
      <c r="AN105" s="26"/>
      <c r="AO105" s="26"/>
      <c r="AP105" s="26"/>
      <c r="AQ105" s="26"/>
      <c r="AR105" s="26"/>
      <c r="AS105" s="26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  <c r="BF105" s="26"/>
      <c r="BG105" s="26"/>
      <c r="BH105" s="26"/>
      <c r="BI105" s="26"/>
      <c r="BJ105" s="26"/>
      <c r="DB105" s="160"/>
      <c r="DC105" s="161"/>
      <c r="DE105" s="156"/>
      <c r="DF105" s="156"/>
      <c r="DG105" s="156"/>
      <c r="DH105" s="156"/>
      <c r="DI105" s="156"/>
      <c r="DJ105" s="156"/>
      <c r="DK105" s="156"/>
      <c r="DL105" s="156"/>
      <c r="DM105" s="156"/>
      <c r="DN105" s="156"/>
      <c r="DO105" s="156"/>
      <c r="DP105" s="156"/>
      <c r="DQ105" s="156"/>
      <c r="DR105" s="156"/>
      <c r="DS105" s="156"/>
      <c r="DT105" s="156"/>
      <c r="DU105" s="156"/>
      <c r="DV105" s="156"/>
      <c r="DW105" s="156"/>
      <c r="DX105" s="156"/>
      <c r="DY105" s="156"/>
      <c r="DZ105" s="156"/>
      <c r="EA105" s="152"/>
    </row>
    <row r="106" spans="1:131" ht="13.95" customHeight="1" x14ac:dyDescent="0.3">
      <c r="A106" s="151"/>
      <c r="AJ106" s="160"/>
      <c r="AK106" s="162"/>
      <c r="AL106" s="162"/>
      <c r="AM106" s="162"/>
      <c r="AN106" s="162"/>
      <c r="AO106" s="162"/>
      <c r="AP106" s="162"/>
      <c r="AQ106" s="162"/>
      <c r="AR106" s="161"/>
      <c r="AS106" s="168"/>
      <c r="AT106" s="160"/>
      <c r="AU106" s="162"/>
      <c r="AV106" s="162"/>
      <c r="AW106" s="162"/>
      <c r="AX106" s="162"/>
      <c r="AY106" s="162"/>
      <c r="AZ106" s="162"/>
      <c r="BA106" s="161"/>
      <c r="BB106" s="168"/>
      <c r="BC106" s="160"/>
      <c r="BD106" s="162"/>
      <c r="BE106" s="162"/>
      <c r="BF106" s="162"/>
      <c r="BG106" s="161"/>
      <c r="BH106" s="168"/>
      <c r="BI106" s="160"/>
      <c r="BJ106" s="162"/>
      <c r="BK106" s="161"/>
      <c r="BL106" s="5"/>
      <c r="BM106" s="160"/>
      <c r="BN106" s="162"/>
      <c r="BO106" s="161"/>
      <c r="BP106" s="5"/>
      <c r="BQ106" s="160"/>
      <c r="BR106" s="162"/>
      <c r="BS106" s="162"/>
      <c r="BT106" s="162"/>
      <c r="BU106" s="162"/>
      <c r="BV106" s="161"/>
      <c r="BW106" s="5"/>
      <c r="BX106" s="160"/>
      <c r="BY106" s="162"/>
      <c r="BZ106" s="162"/>
      <c r="CA106" s="162"/>
      <c r="CB106" s="162"/>
      <c r="CC106" s="162"/>
      <c r="CD106" s="161"/>
      <c r="CE106" s="5"/>
      <c r="CF106" s="160"/>
      <c r="CG106" s="162"/>
      <c r="CH106" s="162"/>
      <c r="CI106" s="162"/>
      <c r="CJ106" s="162"/>
      <c r="CK106" s="161"/>
      <c r="CL106" s="5"/>
      <c r="CM106" s="160"/>
      <c r="CN106" s="162"/>
      <c r="CO106" s="162"/>
      <c r="CP106" s="170"/>
      <c r="CQ106" s="162"/>
      <c r="CR106" s="170"/>
      <c r="CS106" s="162"/>
      <c r="CT106" s="170"/>
      <c r="CU106" s="171"/>
      <c r="DB106" s="163"/>
      <c r="DC106" s="164"/>
      <c r="DE106" s="156"/>
      <c r="DF106" s="156"/>
      <c r="DG106" s="156"/>
      <c r="DH106" s="156"/>
      <c r="DI106" s="156"/>
      <c r="DJ106" s="156"/>
      <c r="DK106" s="156"/>
      <c r="DL106" s="156"/>
      <c r="DM106" s="156"/>
      <c r="DN106" s="156"/>
      <c r="DO106" s="156"/>
      <c r="DP106" s="156"/>
      <c r="DQ106" s="156"/>
      <c r="DR106" s="156"/>
      <c r="DS106" s="156"/>
      <c r="DT106" s="156"/>
      <c r="DU106" s="156"/>
      <c r="DV106" s="156"/>
      <c r="DW106" s="156"/>
      <c r="DX106" s="156"/>
      <c r="DY106" s="156"/>
      <c r="DZ106" s="156"/>
      <c r="EA106" s="152"/>
    </row>
    <row r="107" spans="1:131" ht="13.95" customHeight="1" x14ac:dyDescent="0.3">
      <c r="A107" s="151"/>
      <c r="AJ107" s="163"/>
      <c r="AK107" s="169"/>
      <c r="AL107" s="169"/>
      <c r="AM107" s="168"/>
      <c r="AN107" s="168"/>
      <c r="AO107" s="168"/>
      <c r="AP107" s="168"/>
      <c r="AQ107" s="168"/>
      <c r="AR107" s="164"/>
      <c r="AS107" s="168"/>
      <c r="AT107" s="163"/>
      <c r="AU107" s="168"/>
      <c r="AV107" s="168"/>
      <c r="AW107" s="168"/>
      <c r="AX107" s="168"/>
      <c r="AY107" s="168"/>
      <c r="AZ107" s="168"/>
      <c r="BA107" s="164"/>
      <c r="BB107" s="168"/>
      <c r="BC107" s="163"/>
      <c r="BD107" s="168"/>
      <c r="BE107" s="168"/>
      <c r="BF107" s="168"/>
      <c r="BG107" s="164"/>
      <c r="BH107" s="168"/>
      <c r="BI107" s="163"/>
      <c r="BJ107" s="168"/>
      <c r="BK107" s="164"/>
      <c r="BL107" s="5"/>
      <c r="BM107" s="163"/>
      <c r="BN107" s="168"/>
      <c r="BO107" s="164"/>
      <c r="BP107" s="5"/>
      <c r="BQ107" s="163"/>
      <c r="BR107" s="168"/>
      <c r="BS107" s="168"/>
      <c r="BT107" s="168"/>
      <c r="BU107" s="168"/>
      <c r="BV107" s="164"/>
      <c r="BW107" s="5"/>
      <c r="BX107" s="163"/>
      <c r="BY107" s="168"/>
      <c r="BZ107" s="168"/>
      <c r="CA107" s="168"/>
      <c r="CB107" s="168"/>
      <c r="CC107" s="168"/>
      <c r="CD107" s="164"/>
      <c r="CE107" s="5"/>
      <c r="CF107" s="163"/>
      <c r="CG107" s="168"/>
      <c r="CH107" s="168"/>
      <c r="CI107" s="168"/>
      <c r="CJ107" s="168"/>
      <c r="CK107" s="164"/>
      <c r="CL107" s="5"/>
      <c r="CM107" s="163"/>
      <c r="CN107" s="168"/>
      <c r="CO107" s="168"/>
      <c r="CP107" s="172"/>
      <c r="CQ107" s="168"/>
      <c r="CR107" s="172"/>
      <c r="CS107" s="168"/>
      <c r="CT107" s="172"/>
      <c r="CU107" s="173"/>
      <c r="DB107" s="163"/>
      <c r="DC107" s="164"/>
      <c r="DE107" s="156"/>
      <c r="DF107" s="156"/>
      <c r="DG107" s="156"/>
      <c r="DH107" s="156"/>
      <c r="DI107" s="156"/>
      <c r="DJ107" s="156"/>
      <c r="DK107" s="156"/>
      <c r="DL107" s="156"/>
      <c r="DM107" s="156"/>
      <c r="DN107" s="156"/>
      <c r="DO107" s="156"/>
      <c r="DP107" s="156"/>
      <c r="DQ107" s="156"/>
      <c r="DR107" s="156"/>
      <c r="DS107" s="156"/>
      <c r="DT107" s="156"/>
      <c r="DU107" s="156"/>
      <c r="DV107" s="156"/>
      <c r="DW107" s="156"/>
      <c r="DX107" s="156"/>
      <c r="DY107" s="156"/>
      <c r="DZ107" s="156"/>
      <c r="EA107" s="152"/>
    </row>
    <row r="108" spans="1:131" ht="13.95" customHeight="1" x14ac:dyDescent="0.3">
      <c r="A108" s="151"/>
      <c r="AJ108" s="201" t="s">
        <v>2551</v>
      </c>
      <c r="AK108" s="202"/>
      <c r="AL108" s="202"/>
      <c r="AM108" s="202"/>
      <c r="AN108" s="202"/>
      <c r="AO108" s="202"/>
      <c r="AP108" s="202"/>
      <c r="AQ108" s="202"/>
      <c r="AR108" s="203"/>
      <c r="AS108" s="176"/>
      <c r="AT108" s="201" t="s">
        <v>2552</v>
      </c>
      <c r="AU108" s="202"/>
      <c r="AV108" s="202"/>
      <c r="AW108" s="202"/>
      <c r="AX108" s="202"/>
      <c r="AY108" s="202"/>
      <c r="AZ108" s="202"/>
      <c r="BA108" s="203"/>
      <c r="BB108" s="176"/>
      <c r="BC108" s="201" t="s">
        <v>2553</v>
      </c>
      <c r="BD108" s="202"/>
      <c r="BE108" s="202"/>
      <c r="BF108" s="202"/>
      <c r="BG108" s="203"/>
      <c r="BH108" s="168"/>
      <c r="BI108" s="201" t="s">
        <v>2558</v>
      </c>
      <c r="BJ108" s="202"/>
      <c r="BK108" s="203"/>
      <c r="BL108" s="5"/>
      <c r="BM108" s="201" t="s">
        <v>2554</v>
      </c>
      <c r="BN108" s="202"/>
      <c r="BO108" s="203"/>
      <c r="BP108" s="5"/>
      <c r="BQ108" s="201" t="s">
        <v>2559</v>
      </c>
      <c r="BR108" s="202"/>
      <c r="BS108" s="202"/>
      <c r="BT108" s="202"/>
      <c r="BU108" s="202"/>
      <c r="BV108" s="203"/>
      <c r="BW108" s="144"/>
      <c r="BX108" s="201" t="s">
        <v>2555</v>
      </c>
      <c r="BY108" s="202"/>
      <c r="BZ108" s="202"/>
      <c r="CA108" s="202"/>
      <c r="CB108" s="202"/>
      <c r="CC108" s="202"/>
      <c r="CD108" s="203"/>
      <c r="CE108" s="144"/>
      <c r="CF108" s="201" t="s">
        <v>2556</v>
      </c>
      <c r="CG108" s="202"/>
      <c r="CH108" s="202"/>
      <c r="CI108" s="202"/>
      <c r="CJ108" s="202"/>
      <c r="CK108" s="203"/>
      <c r="CL108" s="144"/>
      <c r="CM108" s="201" t="s">
        <v>2557</v>
      </c>
      <c r="CN108" s="202"/>
      <c r="CO108" s="202"/>
      <c r="CP108" s="202"/>
      <c r="CQ108" s="202"/>
      <c r="CR108" s="202"/>
      <c r="CS108" s="202"/>
      <c r="CT108" s="202"/>
      <c r="CU108" s="203"/>
      <c r="DB108" s="165"/>
      <c r="DC108" s="166"/>
      <c r="DE108" s="156"/>
      <c r="DF108" s="156"/>
      <c r="DG108" s="156"/>
      <c r="DH108" s="156"/>
      <c r="DI108" s="156"/>
      <c r="DJ108" s="156"/>
      <c r="DK108" s="156"/>
      <c r="DL108" s="156"/>
      <c r="DM108" s="156"/>
      <c r="DN108" s="156"/>
      <c r="DO108" s="156"/>
      <c r="DP108" s="156"/>
      <c r="DQ108" s="156"/>
      <c r="DR108" s="156"/>
      <c r="DS108" s="156"/>
      <c r="DT108" s="156"/>
      <c r="DU108" s="156"/>
      <c r="DV108" s="156"/>
      <c r="DW108" s="156"/>
      <c r="DX108" s="156"/>
      <c r="DY108" s="156"/>
      <c r="DZ108" s="156"/>
      <c r="EA108" s="152"/>
    </row>
    <row r="109" spans="1:131" ht="13.95" customHeight="1" x14ac:dyDescent="0.3">
      <c r="A109" s="151"/>
      <c r="AJ109" s="163"/>
      <c r="AK109" s="204"/>
      <c r="AL109" s="204"/>
      <c r="AM109" s="168"/>
      <c r="AN109" s="168"/>
      <c r="AO109" s="168"/>
      <c r="AP109" s="168"/>
      <c r="AQ109" s="168"/>
      <c r="AR109" s="164"/>
      <c r="AS109" s="168"/>
      <c r="AT109" s="163"/>
      <c r="AU109" s="168"/>
      <c r="AV109" s="168"/>
      <c r="AW109" s="168"/>
      <c r="AX109" s="168"/>
      <c r="AY109" s="168"/>
      <c r="AZ109" s="168"/>
      <c r="BA109" s="164"/>
      <c r="BB109" s="168"/>
      <c r="BC109" s="163"/>
      <c r="BD109" s="168"/>
      <c r="BE109" s="168"/>
      <c r="BF109" s="168"/>
      <c r="BG109" s="164"/>
      <c r="BH109" s="168"/>
      <c r="BI109" s="163"/>
      <c r="BJ109" s="168"/>
      <c r="BK109" s="164"/>
      <c r="BL109" s="5"/>
      <c r="BM109" s="163"/>
      <c r="BN109" s="168"/>
      <c r="BO109" s="164"/>
      <c r="BP109" s="5"/>
      <c r="BQ109" s="163"/>
      <c r="BR109" s="168"/>
      <c r="BS109" s="168"/>
      <c r="BT109" s="168"/>
      <c r="BU109" s="168"/>
      <c r="BV109" s="164"/>
      <c r="BW109" s="5"/>
      <c r="BX109" s="163"/>
      <c r="BY109" s="168"/>
      <c r="BZ109" s="168"/>
      <c r="CA109" s="168"/>
      <c r="CB109" s="168"/>
      <c r="CC109" s="168"/>
      <c r="CD109" s="164"/>
      <c r="CE109" s="5"/>
      <c r="CF109" s="163"/>
      <c r="CG109" s="168"/>
      <c r="CH109" s="168"/>
      <c r="CI109" s="168"/>
      <c r="CJ109" s="168"/>
      <c r="CK109" s="164"/>
      <c r="CL109" s="5"/>
      <c r="CM109" s="163"/>
      <c r="CN109" s="168"/>
      <c r="CO109" s="168"/>
      <c r="CP109" s="172"/>
      <c r="CQ109" s="168"/>
      <c r="CR109" s="172"/>
      <c r="CS109" s="168"/>
      <c r="CT109" s="172"/>
      <c r="CU109" s="173"/>
      <c r="DE109" s="156"/>
      <c r="DF109" s="156"/>
      <c r="DG109" s="156"/>
      <c r="DH109" s="156"/>
      <c r="DI109" s="156"/>
      <c r="DJ109" s="156"/>
      <c r="DK109" s="156"/>
      <c r="DL109" s="156"/>
      <c r="DM109" s="156"/>
      <c r="DN109" s="156"/>
      <c r="DO109" s="156"/>
      <c r="DP109" s="156"/>
      <c r="DQ109" s="156"/>
      <c r="DR109" s="156"/>
      <c r="DS109" s="156"/>
      <c r="DT109" s="156"/>
      <c r="DU109" s="156"/>
      <c r="DV109" s="156"/>
      <c r="DW109" s="156"/>
      <c r="DX109" s="156"/>
      <c r="DY109" s="156"/>
      <c r="DZ109" s="156"/>
      <c r="EA109" s="152"/>
    </row>
    <row r="110" spans="1:131" ht="13.95" customHeight="1" x14ac:dyDescent="0.3">
      <c r="A110" s="151"/>
      <c r="AJ110" s="165"/>
      <c r="AK110" s="167"/>
      <c r="AL110" s="167"/>
      <c r="AM110" s="167"/>
      <c r="AN110" s="167"/>
      <c r="AO110" s="167"/>
      <c r="AP110" s="167"/>
      <c r="AQ110" s="167"/>
      <c r="AR110" s="166"/>
      <c r="AS110" s="168"/>
      <c r="AT110" s="165"/>
      <c r="AU110" s="167"/>
      <c r="AV110" s="167"/>
      <c r="AW110" s="167"/>
      <c r="AX110" s="167"/>
      <c r="AY110" s="167"/>
      <c r="AZ110" s="167"/>
      <c r="BA110" s="166"/>
      <c r="BB110" s="168"/>
      <c r="BC110" s="165"/>
      <c r="BD110" s="167"/>
      <c r="BE110" s="167"/>
      <c r="BF110" s="167"/>
      <c r="BG110" s="166"/>
      <c r="BH110" s="168"/>
      <c r="BI110" s="165"/>
      <c r="BJ110" s="167"/>
      <c r="BK110" s="166"/>
      <c r="BL110" s="5"/>
      <c r="BM110" s="165"/>
      <c r="BN110" s="167"/>
      <c r="BO110" s="166"/>
      <c r="BP110" s="5"/>
      <c r="BQ110" s="165"/>
      <c r="BR110" s="167"/>
      <c r="BS110" s="167"/>
      <c r="BT110" s="167"/>
      <c r="BU110" s="167"/>
      <c r="BV110" s="166"/>
      <c r="BW110" s="5"/>
      <c r="BX110" s="165"/>
      <c r="BY110" s="167"/>
      <c r="BZ110" s="167"/>
      <c r="CA110" s="167"/>
      <c r="CB110" s="167"/>
      <c r="CC110" s="167"/>
      <c r="CD110" s="166"/>
      <c r="CE110" s="5"/>
      <c r="CF110" s="165"/>
      <c r="CG110" s="167"/>
      <c r="CH110" s="167"/>
      <c r="CI110" s="167"/>
      <c r="CJ110" s="167"/>
      <c r="CK110" s="166"/>
      <c r="CL110" s="5"/>
      <c r="CM110" s="165"/>
      <c r="CN110" s="167"/>
      <c r="CO110" s="167"/>
      <c r="CP110" s="174"/>
      <c r="CQ110" s="167"/>
      <c r="CR110" s="174"/>
      <c r="CS110" s="167"/>
      <c r="CT110" s="174"/>
      <c r="CU110" s="175"/>
      <c r="DB110" s="160"/>
      <c r="DC110" s="161"/>
      <c r="DE110" s="156"/>
      <c r="DF110" s="156"/>
      <c r="DG110" s="156"/>
      <c r="DH110" s="156"/>
      <c r="DI110" s="156"/>
      <c r="DJ110" s="156"/>
      <c r="DK110" s="156"/>
      <c r="DL110" s="156"/>
      <c r="DM110" s="156"/>
      <c r="DN110" s="156"/>
      <c r="DO110" s="156"/>
      <c r="DP110" s="156"/>
      <c r="DQ110" s="156"/>
      <c r="DR110" s="156"/>
      <c r="DS110" s="156"/>
      <c r="DT110" s="156"/>
      <c r="DU110" s="156"/>
      <c r="DV110" s="156"/>
      <c r="DW110" s="156"/>
      <c r="DX110" s="156"/>
      <c r="DY110" s="156"/>
      <c r="DZ110" s="156"/>
      <c r="EA110" s="152"/>
    </row>
    <row r="111" spans="1:131" ht="13.95" customHeight="1" x14ac:dyDescent="0.3">
      <c r="A111" s="151"/>
      <c r="AK111" s="205"/>
      <c r="AL111" s="205"/>
      <c r="AM111" s="26"/>
      <c r="AN111" s="26"/>
      <c r="AO111" s="26"/>
      <c r="AP111" s="26"/>
      <c r="AQ111" s="26"/>
      <c r="AR111" s="26"/>
      <c r="AS111" s="26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  <c r="BF111" s="26"/>
      <c r="BG111" s="26"/>
      <c r="BH111" s="26"/>
      <c r="BI111" s="26"/>
      <c r="BJ111" s="26"/>
      <c r="DB111" s="165"/>
      <c r="DC111" s="166"/>
      <c r="DE111" s="156"/>
      <c r="DF111" s="156"/>
      <c r="DG111" s="156"/>
      <c r="DH111" s="156"/>
      <c r="DI111" s="156"/>
      <c r="DJ111" s="156"/>
      <c r="DK111" s="156"/>
      <c r="DL111" s="156"/>
      <c r="DM111" s="156"/>
      <c r="DN111" s="156"/>
      <c r="DO111" s="156"/>
      <c r="DP111" s="156"/>
      <c r="DQ111" s="156"/>
      <c r="DR111" s="156"/>
      <c r="DS111" s="156"/>
      <c r="DT111" s="156"/>
      <c r="DU111" s="156"/>
      <c r="DV111" s="156"/>
      <c r="DW111" s="156"/>
      <c r="DX111" s="156"/>
      <c r="DY111" s="156"/>
      <c r="DZ111" s="156"/>
      <c r="EA111" s="152"/>
    </row>
    <row r="112" spans="1:131" x14ac:dyDescent="0.3">
      <c r="AK112" s="26"/>
      <c r="AL112" s="26"/>
      <c r="AM112" s="26"/>
      <c r="AN112" s="26">
        <v>1</v>
      </c>
      <c r="AO112" s="26"/>
      <c r="AP112" s="26"/>
      <c r="AQ112" s="26"/>
      <c r="AR112" s="26"/>
      <c r="AS112" s="26"/>
      <c r="AT112" s="26"/>
      <c r="AU112" s="26"/>
      <c r="AV112" s="26"/>
      <c r="AW112" s="26">
        <v>2</v>
      </c>
      <c r="AX112" s="26"/>
      <c r="AY112" s="26"/>
      <c r="AZ112" s="26"/>
      <c r="BA112" s="26"/>
      <c r="BB112" s="26"/>
      <c r="BC112" s="26"/>
      <c r="BD112" s="26"/>
      <c r="BE112" s="26">
        <v>0</v>
      </c>
      <c r="BF112" s="26"/>
      <c r="BG112" s="26"/>
      <c r="BH112" s="26"/>
      <c r="BI112" s="26"/>
      <c r="BJ112" s="26">
        <v>0</v>
      </c>
      <c r="BN112" s="113">
        <v>0</v>
      </c>
      <c r="BR112" s="113">
        <v>0</v>
      </c>
      <c r="BW112" s="113">
        <v>4</v>
      </c>
      <c r="CI112" s="113">
        <v>1</v>
      </c>
    </row>
    <row r="113" spans="37:85" x14ac:dyDescent="0.3">
      <c r="AK113" s="26"/>
      <c r="AL113" s="26"/>
      <c r="AM113" s="26"/>
      <c r="AN113" s="26"/>
      <c r="AO113" s="26"/>
      <c r="AP113" s="26"/>
      <c r="AQ113" s="26"/>
      <c r="AR113" s="26"/>
      <c r="AS113" s="26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  <c r="BF113" s="26"/>
      <c r="BG113" s="26"/>
      <c r="BH113" s="26"/>
      <c r="BI113" s="26"/>
      <c r="BJ113" s="26"/>
    </row>
    <row r="114" spans="37:85" x14ac:dyDescent="0.3">
      <c r="AK114" s="26"/>
      <c r="AL114" s="26"/>
      <c r="AM114" s="26"/>
      <c r="AN114" s="26"/>
      <c r="AO114" s="26"/>
      <c r="AP114" s="26"/>
      <c r="AQ114" s="26"/>
      <c r="AR114" s="26"/>
      <c r="AS114" s="26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  <c r="BF114" s="26"/>
      <c r="BG114" s="26"/>
      <c r="BH114" s="26"/>
      <c r="BI114" s="26"/>
      <c r="BJ114" s="26"/>
    </row>
    <row r="115" spans="37:85" x14ac:dyDescent="0.3">
      <c r="CG115" s="113">
        <v>1</v>
      </c>
    </row>
  </sheetData>
  <mergeCells count="395">
    <mergeCell ref="CE38:CF38"/>
    <mergeCell ref="CI38:CJ38"/>
    <mergeCell ref="CM38:CN38"/>
    <mergeCell ref="CQ38:CR38"/>
    <mergeCell ref="CU38:CV38"/>
    <mergeCell ref="CY38:CZ38"/>
    <mergeCell ref="J38:K38"/>
    <mergeCell ref="N38:O38"/>
    <mergeCell ref="R38:S38"/>
    <mergeCell ref="V38:W38"/>
    <mergeCell ref="Z38:AA38"/>
    <mergeCell ref="AD38:AE38"/>
    <mergeCell ref="CE40:CF40"/>
    <mergeCell ref="CI40:CJ40"/>
    <mergeCell ref="CM40:CN40"/>
    <mergeCell ref="CQ40:CR40"/>
    <mergeCell ref="CU40:CV40"/>
    <mergeCell ref="CY40:CZ40"/>
    <mergeCell ref="J40:K40"/>
    <mergeCell ref="N40:O40"/>
    <mergeCell ref="R40:S40"/>
    <mergeCell ref="V40:W40"/>
    <mergeCell ref="Z40:AA40"/>
    <mergeCell ref="AD40:AE40"/>
    <mergeCell ref="CE42:CF42"/>
    <mergeCell ref="CI42:CJ42"/>
    <mergeCell ref="CM42:CN42"/>
    <mergeCell ref="CQ42:CR42"/>
    <mergeCell ref="CU42:CV42"/>
    <mergeCell ref="CY42:CZ42"/>
    <mergeCell ref="J42:K42"/>
    <mergeCell ref="N42:O42"/>
    <mergeCell ref="R42:S42"/>
    <mergeCell ref="V42:W42"/>
    <mergeCell ref="Z42:AA42"/>
    <mergeCell ref="AD42:AE42"/>
    <mergeCell ref="CE44:CF44"/>
    <mergeCell ref="CI44:CJ44"/>
    <mergeCell ref="CM44:CN44"/>
    <mergeCell ref="CQ44:CR44"/>
    <mergeCell ref="CU44:CV44"/>
    <mergeCell ref="CY44:CZ44"/>
    <mergeCell ref="J44:K44"/>
    <mergeCell ref="N44:O44"/>
    <mergeCell ref="R44:S44"/>
    <mergeCell ref="V44:W44"/>
    <mergeCell ref="Z44:AA44"/>
    <mergeCell ref="AD44:AE44"/>
    <mergeCell ref="CE46:CF46"/>
    <mergeCell ref="CI46:CJ46"/>
    <mergeCell ref="CM46:CN46"/>
    <mergeCell ref="CQ46:CR46"/>
    <mergeCell ref="CU46:CV46"/>
    <mergeCell ref="CY46:CZ46"/>
    <mergeCell ref="J46:K46"/>
    <mergeCell ref="N46:O46"/>
    <mergeCell ref="R46:S46"/>
    <mergeCell ref="V46:W46"/>
    <mergeCell ref="Z46:AA46"/>
    <mergeCell ref="AD46:AE46"/>
    <mergeCell ref="CE48:CF48"/>
    <mergeCell ref="CI48:CJ48"/>
    <mergeCell ref="CM48:CN48"/>
    <mergeCell ref="CQ48:CR48"/>
    <mergeCell ref="CU48:CV48"/>
    <mergeCell ref="CY48:CZ48"/>
    <mergeCell ref="J48:K48"/>
    <mergeCell ref="N48:O48"/>
    <mergeCell ref="R48:S48"/>
    <mergeCell ref="V48:W48"/>
    <mergeCell ref="Z48:AA48"/>
    <mergeCell ref="AD48:AE48"/>
    <mergeCell ref="CE50:CF50"/>
    <mergeCell ref="CI50:CJ50"/>
    <mergeCell ref="CM50:CN50"/>
    <mergeCell ref="CQ50:CR50"/>
    <mergeCell ref="CU50:CV50"/>
    <mergeCell ref="CY50:CZ50"/>
    <mergeCell ref="J50:K50"/>
    <mergeCell ref="N50:O50"/>
    <mergeCell ref="R50:S50"/>
    <mergeCell ref="V50:W50"/>
    <mergeCell ref="Z50:AA50"/>
    <mergeCell ref="AD50:AE50"/>
    <mergeCell ref="CE52:CF52"/>
    <mergeCell ref="CI52:CJ52"/>
    <mergeCell ref="CM52:CN52"/>
    <mergeCell ref="CQ52:CR52"/>
    <mergeCell ref="CU52:CV52"/>
    <mergeCell ref="CY52:CZ52"/>
    <mergeCell ref="J52:K52"/>
    <mergeCell ref="N52:O52"/>
    <mergeCell ref="R52:S52"/>
    <mergeCell ref="V52:W52"/>
    <mergeCell ref="Z52:AA52"/>
    <mergeCell ref="AD52:AE52"/>
    <mergeCell ref="CE54:CF54"/>
    <mergeCell ref="CI54:CJ54"/>
    <mergeCell ref="CM54:CN54"/>
    <mergeCell ref="CQ54:CR54"/>
    <mergeCell ref="CU54:CV54"/>
    <mergeCell ref="CY54:CZ54"/>
    <mergeCell ref="J54:K54"/>
    <mergeCell ref="N54:O54"/>
    <mergeCell ref="R54:S54"/>
    <mergeCell ref="V54:W54"/>
    <mergeCell ref="Z54:AA54"/>
    <mergeCell ref="AD54:AE54"/>
    <mergeCell ref="CE56:CF56"/>
    <mergeCell ref="CI56:CJ56"/>
    <mergeCell ref="CM56:CN56"/>
    <mergeCell ref="CQ56:CR56"/>
    <mergeCell ref="CU56:CV56"/>
    <mergeCell ref="CY56:CZ56"/>
    <mergeCell ref="J56:K56"/>
    <mergeCell ref="N56:O56"/>
    <mergeCell ref="R56:S56"/>
    <mergeCell ref="V56:W56"/>
    <mergeCell ref="Z56:AA56"/>
    <mergeCell ref="AD56:AE56"/>
    <mergeCell ref="CE58:CF58"/>
    <mergeCell ref="CI58:CJ58"/>
    <mergeCell ref="CM58:CN58"/>
    <mergeCell ref="CQ58:CR58"/>
    <mergeCell ref="CU58:CV58"/>
    <mergeCell ref="CY58:CZ58"/>
    <mergeCell ref="J58:K58"/>
    <mergeCell ref="N58:O58"/>
    <mergeCell ref="R58:S58"/>
    <mergeCell ref="V58:W58"/>
    <mergeCell ref="Z58:AA58"/>
    <mergeCell ref="AD58:AE58"/>
    <mergeCell ref="CE60:CF60"/>
    <mergeCell ref="CI60:CJ60"/>
    <mergeCell ref="CM60:CN60"/>
    <mergeCell ref="CQ60:CR60"/>
    <mergeCell ref="CU60:CV60"/>
    <mergeCell ref="CY60:CZ60"/>
    <mergeCell ref="J60:K60"/>
    <mergeCell ref="N60:O60"/>
    <mergeCell ref="R60:S60"/>
    <mergeCell ref="V60:W60"/>
    <mergeCell ref="Z60:AA60"/>
    <mergeCell ref="AD60:AE60"/>
    <mergeCell ref="CE62:CF62"/>
    <mergeCell ref="CI62:CJ62"/>
    <mergeCell ref="CM62:CN62"/>
    <mergeCell ref="CQ62:CR62"/>
    <mergeCell ref="CU62:CV62"/>
    <mergeCell ref="CY62:CZ62"/>
    <mergeCell ref="J62:K62"/>
    <mergeCell ref="N62:O62"/>
    <mergeCell ref="R62:S62"/>
    <mergeCell ref="V62:W62"/>
    <mergeCell ref="Z62:AA62"/>
    <mergeCell ref="AD62:AE62"/>
    <mergeCell ref="CE64:CF64"/>
    <mergeCell ref="CI64:CJ64"/>
    <mergeCell ref="CM64:CN64"/>
    <mergeCell ref="CQ64:CR64"/>
    <mergeCell ref="CU64:CV64"/>
    <mergeCell ref="CY64:CZ64"/>
    <mergeCell ref="J64:K64"/>
    <mergeCell ref="N64:O64"/>
    <mergeCell ref="R64:S64"/>
    <mergeCell ref="V64:W64"/>
    <mergeCell ref="Z64:AA64"/>
    <mergeCell ref="AD64:AE64"/>
    <mergeCell ref="CE66:CF66"/>
    <mergeCell ref="CI66:CJ66"/>
    <mergeCell ref="CM66:CN66"/>
    <mergeCell ref="CQ66:CR66"/>
    <mergeCell ref="CU66:CV66"/>
    <mergeCell ref="CY66:CZ66"/>
    <mergeCell ref="J66:K66"/>
    <mergeCell ref="N66:O66"/>
    <mergeCell ref="R66:S66"/>
    <mergeCell ref="V66:W66"/>
    <mergeCell ref="Z66:AA66"/>
    <mergeCell ref="AD66:AE66"/>
    <mergeCell ref="CE68:CF68"/>
    <mergeCell ref="CI68:CJ68"/>
    <mergeCell ref="CM68:CN68"/>
    <mergeCell ref="CQ68:CR68"/>
    <mergeCell ref="CU68:CV68"/>
    <mergeCell ref="CY68:CZ68"/>
    <mergeCell ref="J68:K68"/>
    <mergeCell ref="N68:O68"/>
    <mergeCell ref="R68:S68"/>
    <mergeCell ref="V68:W68"/>
    <mergeCell ref="Z68:AA68"/>
    <mergeCell ref="AD68:AE68"/>
    <mergeCell ref="CE70:CF70"/>
    <mergeCell ref="CI70:CJ70"/>
    <mergeCell ref="CM70:CN70"/>
    <mergeCell ref="CQ70:CR70"/>
    <mergeCell ref="CU70:CV70"/>
    <mergeCell ref="CY70:CZ70"/>
    <mergeCell ref="J70:K70"/>
    <mergeCell ref="N70:O70"/>
    <mergeCell ref="R70:S70"/>
    <mergeCell ref="V70:W70"/>
    <mergeCell ref="Z70:AA70"/>
    <mergeCell ref="AD70:AE70"/>
    <mergeCell ref="CE72:CF72"/>
    <mergeCell ref="CI72:CJ72"/>
    <mergeCell ref="CM72:CN72"/>
    <mergeCell ref="CQ72:CR72"/>
    <mergeCell ref="CU72:CV72"/>
    <mergeCell ref="CY72:CZ72"/>
    <mergeCell ref="J72:K72"/>
    <mergeCell ref="N72:O72"/>
    <mergeCell ref="R72:S72"/>
    <mergeCell ref="V72:W72"/>
    <mergeCell ref="Z72:AA72"/>
    <mergeCell ref="AD72:AE72"/>
    <mergeCell ref="CE74:CF74"/>
    <mergeCell ref="CI74:CJ74"/>
    <mergeCell ref="CM74:CN74"/>
    <mergeCell ref="CQ74:CR74"/>
    <mergeCell ref="CU74:CV74"/>
    <mergeCell ref="CY74:CZ74"/>
    <mergeCell ref="J74:K74"/>
    <mergeCell ref="N74:O74"/>
    <mergeCell ref="R74:S74"/>
    <mergeCell ref="V74:W74"/>
    <mergeCell ref="Z74:AA74"/>
    <mergeCell ref="AD74:AE74"/>
    <mergeCell ref="CE76:CF76"/>
    <mergeCell ref="CI76:CJ76"/>
    <mergeCell ref="CM76:CN76"/>
    <mergeCell ref="CQ76:CR76"/>
    <mergeCell ref="CU76:CV76"/>
    <mergeCell ref="CY76:CZ76"/>
    <mergeCell ref="J76:K76"/>
    <mergeCell ref="N76:O76"/>
    <mergeCell ref="R76:S76"/>
    <mergeCell ref="V76:W76"/>
    <mergeCell ref="Z76:AA76"/>
    <mergeCell ref="AD76:AE76"/>
    <mergeCell ref="CE78:CF78"/>
    <mergeCell ref="CI78:CJ78"/>
    <mergeCell ref="CM78:CN78"/>
    <mergeCell ref="CQ78:CR78"/>
    <mergeCell ref="CU78:CV78"/>
    <mergeCell ref="CY78:CZ78"/>
    <mergeCell ref="J78:K78"/>
    <mergeCell ref="N78:O78"/>
    <mergeCell ref="R78:S78"/>
    <mergeCell ref="V78:W78"/>
    <mergeCell ref="Z78:AA78"/>
    <mergeCell ref="AD78:AE78"/>
    <mergeCell ref="CE80:CF80"/>
    <mergeCell ref="CI80:CJ80"/>
    <mergeCell ref="CM80:CN80"/>
    <mergeCell ref="CQ80:CR80"/>
    <mergeCell ref="CU80:CV80"/>
    <mergeCell ref="CY80:CZ80"/>
    <mergeCell ref="J80:K80"/>
    <mergeCell ref="N80:O80"/>
    <mergeCell ref="R80:S80"/>
    <mergeCell ref="V80:W80"/>
    <mergeCell ref="Z80:AA80"/>
    <mergeCell ref="AD80:AE80"/>
    <mergeCell ref="CE82:CF82"/>
    <mergeCell ref="CI82:CJ82"/>
    <mergeCell ref="CM82:CN82"/>
    <mergeCell ref="CQ82:CR82"/>
    <mergeCell ref="CU82:CV82"/>
    <mergeCell ref="CY82:CZ82"/>
    <mergeCell ref="J82:K82"/>
    <mergeCell ref="N82:O82"/>
    <mergeCell ref="R82:S82"/>
    <mergeCell ref="V82:W82"/>
    <mergeCell ref="Z82:AA82"/>
    <mergeCell ref="AD82:AE82"/>
    <mergeCell ref="CE84:CF84"/>
    <mergeCell ref="CI84:CJ84"/>
    <mergeCell ref="CM84:CN84"/>
    <mergeCell ref="CQ84:CR84"/>
    <mergeCell ref="CU84:CV84"/>
    <mergeCell ref="CY84:CZ84"/>
    <mergeCell ref="J84:K84"/>
    <mergeCell ref="N84:O84"/>
    <mergeCell ref="R84:S84"/>
    <mergeCell ref="V84:W84"/>
    <mergeCell ref="Z84:AA84"/>
    <mergeCell ref="AD84:AE84"/>
    <mergeCell ref="CE86:CF86"/>
    <mergeCell ref="CI86:CJ86"/>
    <mergeCell ref="CM86:CN86"/>
    <mergeCell ref="CQ86:CR86"/>
    <mergeCell ref="CU86:CV86"/>
    <mergeCell ref="CY86:CZ86"/>
    <mergeCell ref="J86:K86"/>
    <mergeCell ref="N86:O86"/>
    <mergeCell ref="R86:S86"/>
    <mergeCell ref="V86:W86"/>
    <mergeCell ref="Z86:AA86"/>
    <mergeCell ref="AD86:AE86"/>
    <mergeCell ref="CE88:CF88"/>
    <mergeCell ref="CI88:CJ88"/>
    <mergeCell ref="CM88:CN88"/>
    <mergeCell ref="CQ88:CR88"/>
    <mergeCell ref="CU88:CV88"/>
    <mergeCell ref="CY88:CZ88"/>
    <mergeCell ref="J88:K88"/>
    <mergeCell ref="N88:O88"/>
    <mergeCell ref="R88:S88"/>
    <mergeCell ref="V88:W88"/>
    <mergeCell ref="Z88:AA88"/>
    <mergeCell ref="AD88:AE88"/>
    <mergeCell ref="CE90:CF90"/>
    <mergeCell ref="CI90:CJ90"/>
    <mergeCell ref="CM90:CN90"/>
    <mergeCell ref="CQ90:CR90"/>
    <mergeCell ref="CU90:CV90"/>
    <mergeCell ref="CY90:CZ90"/>
    <mergeCell ref="J90:K90"/>
    <mergeCell ref="N90:O90"/>
    <mergeCell ref="R90:S90"/>
    <mergeCell ref="V90:W90"/>
    <mergeCell ref="Z90:AA90"/>
    <mergeCell ref="AD90:AE90"/>
    <mergeCell ref="CE92:CF92"/>
    <mergeCell ref="CI92:CJ92"/>
    <mergeCell ref="CM92:CN92"/>
    <mergeCell ref="CQ92:CR92"/>
    <mergeCell ref="CU92:CV92"/>
    <mergeCell ref="CY92:CZ92"/>
    <mergeCell ref="J92:K92"/>
    <mergeCell ref="N92:O92"/>
    <mergeCell ref="R92:S92"/>
    <mergeCell ref="V92:W92"/>
    <mergeCell ref="Z92:AA92"/>
    <mergeCell ref="AD92:AE92"/>
    <mergeCell ref="CE94:CF94"/>
    <mergeCell ref="CI94:CJ94"/>
    <mergeCell ref="CM94:CN94"/>
    <mergeCell ref="CQ94:CR94"/>
    <mergeCell ref="CU94:CV94"/>
    <mergeCell ref="CY94:CZ94"/>
    <mergeCell ref="J94:K94"/>
    <mergeCell ref="N94:O94"/>
    <mergeCell ref="R94:S94"/>
    <mergeCell ref="V94:W94"/>
    <mergeCell ref="Z94:AA94"/>
    <mergeCell ref="AD94:AE94"/>
    <mergeCell ref="CE96:CF96"/>
    <mergeCell ref="CI96:CJ96"/>
    <mergeCell ref="CM96:CN96"/>
    <mergeCell ref="CQ96:CR96"/>
    <mergeCell ref="CU96:CV96"/>
    <mergeCell ref="CY96:CZ96"/>
    <mergeCell ref="J96:K96"/>
    <mergeCell ref="N96:O96"/>
    <mergeCell ref="R96:S96"/>
    <mergeCell ref="V96:W96"/>
    <mergeCell ref="Z96:AA96"/>
    <mergeCell ref="AD96:AE96"/>
    <mergeCell ref="CE98:CF98"/>
    <mergeCell ref="CI98:CJ98"/>
    <mergeCell ref="CM98:CN98"/>
    <mergeCell ref="CQ98:CR98"/>
    <mergeCell ref="CU98:CV98"/>
    <mergeCell ref="CY98:CZ98"/>
    <mergeCell ref="J98:K98"/>
    <mergeCell ref="N98:O98"/>
    <mergeCell ref="R98:S98"/>
    <mergeCell ref="V98:W98"/>
    <mergeCell ref="Z98:AA98"/>
    <mergeCell ref="AD98:AE98"/>
    <mergeCell ref="CE100:CF100"/>
    <mergeCell ref="CI100:CJ100"/>
    <mergeCell ref="CM100:CN100"/>
    <mergeCell ref="CQ100:CR100"/>
    <mergeCell ref="CU100:CV100"/>
    <mergeCell ref="CY100:CZ100"/>
    <mergeCell ref="J100:K100"/>
    <mergeCell ref="N100:O100"/>
    <mergeCell ref="R100:S100"/>
    <mergeCell ref="V100:W100"/>
    <mergeCell ref="Z100:AA100"/>
    <mergeCell ref="AD100:AE100"/>
    <mergeCell ref="BX108:CD108"/>
    <mergeCell ref="CF108:CK108"/>
    <mergeCell ref="CM108:CU108"/>
    <mergeCell ref="BI108:BK108"/>
    <mergeCell ref="BM108:BO108"/>
    <mergeCell ref="BQ108:BV108"/>
    <mergeCell ref="AK109:AL109"/>
    <mergeCell ref="AK111:AL111"/>
    <mergeCell ref="AJ108:AR108"/>
    <mergeCell ref="AT108:BA108"/>
    <mergeCell ref="BC108:BG108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2525D-F441-47CA-8E22-3A1FBEBC664C}">
  <dimension ref="A1:AH672"/>
  <sheetViews>
    <sheetView topLeftCell="A517" zoomScale="70" zoomScaleNormal="70" workbookViewId="0">
      <selection activeCell="W532" sqref="W532"/>
    </sheetView>
  </sheetViews>
  <sheetFormatPr defaultRowHeight="14.4" x14ac:dyDescent="0.3"/>
  <cols>
    <col min="1" max="2" width="15.77734375" style="71" customWidth="1"/>
    <col min="3" max="3" width="40.77734375" style="71" customWidth="1"/>
    <col min="4" max="4" width="5.77734375" style="71" customWidth="1"/>
    <col min="5" max="14" width="5.77734375" style="27" customWidth="1"/>
    <col min="15" max="15" width="5.77734375" style="111" customWidth="1"/>
    <col min="16" max="16" width="5.77734375" style="27" customWidth="1"/>
    <col min="17" max="19" width="10.77734375" style="27" customWidth="1"/>
    <col min="20" max="25" width="8.88671875" style="71"/>
    <col min="26" max="26" width="8.88671875" style="183"/>
    <col min="27" max="16384" width="8.88671875" style="71"/>
  </cols>
  <sheetData>
    <row r="1" spans="1:26" x14ac:dyDescent="0.3">
      <c r="A1" s="35" t="s">
        <v>142</v>
      </c>
      <c r="B1" s="35" t="s">
        <v>143</v>
      </c>
      <c r="C1" s="70" t="s">
        <v>144</v>
      </c>
      <c r="D1" s="70"/>
      <c r="F1" s="27">
        <v>1</v>
      </c>
      <c r="Q1" s="27" t="s">
        <v>93</v>
      </c>
      <c r="R1" s="27" t="s">
        <v>346</v>
      </c>
      <c r="Z1" s="180" t="s">
        <v>1729</v>
      </c>
    </row>
    <row r="2" spans="1:26" x14ac:dyDescent="0.3">
      <c r="A2" s="35" t="s">
        <v>485</v>
      </c>
      <c r="B2" s="35" t="s">
        <v>159</v>
      </c>
      <c r="C2" s="70" t="s">
        <v>160</v>
      </c>
      <c r="D2" s="70"/>
      <c r="F2" s="27">
        <v>1</v>
      </c>
      <c r="Q2" s="27" t="s">
        <v>245</v>
      </c>
      <c r="R2" s="27" t="s">
        <v>348</v>
      </c>
      <c r="Z2" s="181" t="s">
        <v>2290</v>
      </c>
    </row>
    <row r="3" spans="1:26" x14ac:dyDescent="0.3">
      <c r="A3" s="35" t="s">
        <v>227</v>
      </c>
      <c r="B3" s="35" t="s">
        <v>228</v>
      </c>
      <c r="C3" s="70" t="s">
        <v>257</v>
      </c>
      <c r="D3" s="70"/>
      <c r="H3" s="27">
        <v>3</v>
      </c>
      <c r="Q3" s="27" t="s">
        <v>69</v>
      </c>
      <c r="R3" s="27" t="s">
        <v>1404</v>
      </c>
      <c r="Z3" s="182" t="s">
        <v>892</v>
      </c>
    </row>
    <row r="4" spans="1:26" x14ac:dyDescent="0.3">
      <c r="A4" s="35" t="s">
        <v>89</v>
      </c>
      <c r="B4" s="35" t="s">
        <v>1297</v>
      </c>
      <c r="C4" s="70" t="s">
        <v>2467</v>
      </c>
      <c r="D4" s="70"/>
      <c r="G4" s="27">
        <v>2</v>
      </c>
      <c r="Q4" s="27" t="s">
        <v>69</v>
      </c>
      <c r="R4" s="27" t="s">
        <v>1296</v>
      </c>
      <c r="Z4" s="181" t="s">
        <v>2079</v>
      </c>
    </row>
    <row r="5" spans="1:26" x14ac:dyDescent="0.3">
      <c r="A5" s="35" t="s">
        <v>86</v>
      </c>
      <c r="B5" s="35" t="s">
        <v>1297</v>
      </c>
      <c r="C5" s="70" t="s">
        <v>1542</v>
      </c>
      <c r="D5" s="70"/>
      <c r="N5" s="27">
        <v>9</v>
      </c>
      <c r="Q5" s="27" t="s">
        <v>93</v>
      </c>
      <c r="R5" s="27" t="s">
        <v>1582</v>
      </c>
      <c r="Z5" s="180" t="s">
        <v>1316</v>
      </c>
    </row>
    <row r="6" spans="1:26" x14ac:dyDescent="0.3">
      <c r="A6" s="35" t="s">
        <v>181</v>
      </c>
      <c r="B6" s="35" t="s">
        <v>182</v>
      </c>
      <c r="C6" s="70" t="s">
        <v>337</v>
      </c>
      <c r="D6" s="70"/>
      <c r="H6" s="27">
        <v>3</v>
      </c>
      <c r="Q6" s="27" t="s">
        <v>161</v>
      </c>
      <c r="R6" s="27" t="s">
        <v>338</v>
      </c>
      <c r="Z6" s="180" t="s">
        <v>1707</v>
      </c>
    </row>
    <row r="7" spans="1:26" x14ac:dyDescent="0.3">
      <c r="A7" s="35" t="s">
        <v>203</v>
      </c>
      <c r="B7" s="35" t="s">
        <v>546</v>
      </c>
      <c r="C7" s="70" t="s">
        <v>547</v>
      </c>
      <c r="D7" s="70"/>
      <c r="H7" s="27">
        <v>3</v>
      </c>
      <c r="Q7" s="27" t="s">
        <v>72</v>
      </c>
      <c r="R7" s="27" t="s">
        <v>557</v>
      </c>
      <c r="Z7" s="180" t="s">
        <v>1677</v>
      </c>
    </row>
    <row r="8" spans="1:26" x14ac:dyDescent="0.3">
      <c r="A8" s="35" t="s">
        <v>50</v>
      </c>
      <c r="B8" s="35" t="s">
        <v>433</v>
      </c>
      <c r="C8" s="70" t="s">
        <v>432</v>
      </c>
      <c r="D8" s="70"/>
      <c r="G8" s="27">
        <v>2</v>
      </c>
      <c r="Q8" s="27" t="s">
        <v>245</v>
      </c>
      <c r="R8" s="27" t="s">
        <v>922</v>
      </c>
      <c r="Z8" s="180" t="s">
        <v>569</v>
      </c>
    </row>
    <row r="9" spans="1:26" x14ac:dyDescent="0.3">
      <c r="A9" s="35" t="s">
        <v>232</v>
      </c>
      <c r="B9" s="35" t="s">
        <v>1544</v>
      </c>
      <c r="C9" s="70" t="s">
        <v>1545</v>
      </c>
      <c r="D9" s="70"/>
      <c r="G9" s="27">
        <v>2</v>
      </c>
      <c r="Q9" s="27" t="s">
        <v>69</v>
      </c>
      <c r="R9" s="27" t="s">
        <v>1546</v>
      </c>
      <c r="Z9" s="180" t="s">
        <v>1703</v>
      </c>
    </row>
    <row r="10" spans="1:26" x14ac:dyDescent="0.3">
      <c r="A10" s="35" t="s">
        <v>326</v>
      </c>
      <c r="B10" s="35" t="s">
        <v>1547</v>
      </c>
      <c r="C10" s="70" t="s">
        <v>1548</v>
      </c>
      <c r="D10" s="70"/>
      <c r="H10" s="27">
        <v>3</v>
      </c>
      <c r="Q10" s="27" t="s">
        <v>161</v>
      </c>
      <c r="R10" s="27" t="s">
        <v>1845</v>
      </c>
      <c r="Z10" s="180" t="s">
        <v>1737</v>
      </c>
    </row>
    <row r="11" spans="1:26" x14ac:dyDescent="0.3">
      <c r="A11" s="35" t="s">
        <v>289</v>
      </c>
      <c r="B11" s="35" t="s">
        <v>87</v>
      </c>
      <c r="C11" s="70" t="s">
        <v>290</v>
      </c>
      <c r="D11" s="70"/>
      <c r="F11" s="27">
        <v>1</v>
      </c>
      <c r="Q11" s="27" t="s">
        <v>93</v>
      </c>
      <c r="R11" s="27" t="s">
        <v>291</v>
      </c>
      <c r="Z11" s="180" t="s">
        <v>1699</v>
      </c>
    </row>
    <row r="12" spans="1:26" x14ac:dyDescent="0.3">
      <c r="A12" s="35" t="s">
        <v>1375</v>
      </c>
      <c r="B12" s="35" t="s">
        <v>1376</v>
      </c>
      <c r="C12" s="70" t="s">
        <v>1377</v>
      </c>
      <c r="D12" s="70"/>
      <c r="H12" s="27">
        <v>3</v>
      </c>
      <c r="Q12" s="27" t="s">
        <v>72</v>
      </c>
      <c r="R12" s="27" t="s">
        <v>1549</v>
      </c>
      <c r="Z12" s="180" t="s">
        <v>1695</v>
      </c>
    </row>
    <row r="13" spans="1:26" x14ac:dyDescent="0.3">
      <c r="A13" s="35" t="s">
        <v>222</v>
      </c>
      <c r="B13" s="35" t="s">
        <v>223</v>
      </c>
      <c r="C13" s="70" t="s">
        <v>361</v>
      </c>
      <c r="D13" s="70"/>
      <c r="H13" s="27">
        <v>3</v>
      </c>
      <c r="Q13" s="27" t="s">
        <v>271</v>
      </c>
      <c r="R13" s="27" t="s">
        <v>2379</v>
      </c>
    </row>
    <row r="14" spans="1:26" x14ac:dyDescent="0.3">
      <c r="A14" s="35" t="s">
        <v>289</v>
      </c>
      <c r="B14" s="35" t="s">
        <v>600</v>
      </c>
      <c r="C14" s="70" t="s">
        <v>601</v>
      </c>
      <c r="D14" s="70"/>
      <c r="H14" s="27">
        <v>3</v>
      </c>
      <c r="Q14" s="27" t="s">
        <v>69</v>
      </c>
      <c r="R14" s="27" t="s">
        <v>602</v>
      </c>
    </row>
    <row r="15" spans="1:26" x14ac:dyDescent="0.3">
      <c r="A15" s="35" t="s">
        <v>71</v>
      </c>
      <c r="B15" s="35" t="s">
        <v>514</v>
      </c>
      <c r="C15" s="70" t="s">
        <v>518</v>
      </c>
      <c r="D15" s="70"/>
      <c r="H15" s="27">
        <v>3</v>
      </c>
      <c r="Q15" s="27" t="s">
        <v>105</v>
      </c>
      <c r="R15" s="27" t="s">
        <v>1583</v>
      </c>
    </row>
    <row r="16" spans="1:26" x14ac:dyDescent="0.3">
      <c r="A16" s="35" t="s">
        <v>1550</v>
      </c>
      <c r="B16" s="35" t="s">
        <v>1584</v>
      </c>
      <c r="C16" s="70" t="s">
        <v>1551</v>
      </c>
      <c r="D16" s="70"/>
      <c r="F16" s="27">
        <v>1</v>
      </c>
      <c r="Q16" s="27" t="s">
        <v>69</v>
      </c>
      <c r="R16" s="27" t="s">
        <v>1552</v>
      </c>
    </row>
    <row r="17" spans="1:20" x14ac:dyDescent="0.3">
      <c r="A17" s="35" t="s">
        <v>125</v>
      </c>
      <c r="B17" s="35" t="s">
        <v>1553</v>
      </c>
      <c r="C17" s="70" t="s">
        <v>1554</v>
      </c>
      <c r="D17" s="70"/>
      <c r="H17" s="27">
        <v>3</v>
      </c>
      <c r="Q17" s="27" t="s">
        <v>245</v>
      </c>
      <c r="R17" s="27" t="s">
        <v>1585</v>
      </c>
    </row>
    <row r="18" spans="1:20" x14ac:dyDescent="0.3">
      <c r="A18" s="35" t="s">
        <v>40</v>
      </c>
      <c r="B18" s="35" t="s">
        <v>752</v>
      </c>
      <c r="C18" s="70" t="s">
        <v>1556</v>
      </c>
      <c r="D18" s="70"/>
      <c r="G18" s="27">
        <v>2</v>
      </c>
      <c r="Q18" s="27" t="s">
        <v>72</v>
      </c>
      <c r="R18" s="27" t="s">
        <v>1557</v>
      </c>
    </row>
    <row r="19" spans="1:20" x14ac:dyDescent="0.3">
      <c r="A19" s="35" t="s">
        <v>1208</v>
      </c>
      <c r="B19" s="35" t="s">
        <v>107</v>
      </c>
      <c r="C19" s="70" t="s">
        <v>1558</v>
      </c>
      <c r="D19" s="70"/>
      <c r="H19" s="27">
        <v>3</v>
      </c>
      <c r="Q19" s="27" t="s">
        <v>69</v>
      </c>
      <c r="R19" s="27" t="s">
        <v>1586</v>
      </c>
    </row>
    <row r="20" spans="1:20" x14ac:dyDescent="0.3">
      <c r="A20" s="35" t="s">
        <v>260</v>
      </c>
      <c r="B20" s="35" t="s">
        <v>261</v>
      </c>
      <c r="C20" s="70" t="s">
        <v>262</v>
      </c>
      <c r="D20" s="70"/>
      <c r="F20" s="71"/>
      <c r="H20" s="27">
        <v>3</v>
      </c>
      <c r="Q20" s="27" t="s">
        <v>245</v>
      </c>
      <c r="R20" s="27" t="s">
        <v>263</v>
      </c>
    </row>
    <row r="21" spans="1:20" x14ac:dyDescent="0.3">
      <c r="A21" s="35" t="s">
        <v>1812</v>
      </c>
      <c r="B21" s="35" t="s">
        <v>116</v>
      </c>
      <c r="C21" s="70" t="s">
        <v>408</v>
      </c>
      <c r="D21" s="70"/>
      <c r="F21" s="71"/>
      <c r="H21" s="27">
        <v>3</v>
      </c>
      <c r="Q21" s="27" t="s">
        <v>245</v>
      </c>
      <c r="R21" s="27" t="s">
        <v>117</v>
      </c>
    </row>
    <row r="22" spans="1:20" x14ac:dyDescent="0.3">
      <c r="A22" s="35" t="s">
        <v>1813</v>
      </c>
      <c r="B22" s="35" t="s">
        <v>116</v>
      </c>
      <c r="C22" s="70" t="s">
        <v>408</v>
      </c>
      <c r="D22" s="70"/>
      <c r="F22" s="71"/>
      <c r="O22" s="111">
        <v>10</v>
      </c>
      <c r="P22" s="27" t="s">
        <v>1814</v>
      </c>
      <c r="Q22" s="27" t="s">
        <v>271</v>
      </c>
      <c r="R22" s="27" t="s">
        <v>1993</v>
      </c>
    </row>
    <row r="23" spans="1:20" x14ac:dyDescent="0.3">
      <c r="A23" s="35" t="s">
        <v>1560</v>
      </c>
      <c r="B23" s="35" t="s">
        <v>720</v>
      </c>
      <c r="C23" s="70" t="s">
        <v>408</v>
      </c>
      <c r="D23" s="70"/>
      <c r="F23" s="71"/>
      <c r="O23" s="111">
        <v>10</v>
      </c>
      <c r="P23" s="27" t="s">
        <v>1559</v>
      </c>
      <c r="Q23" s="27" t="s">
        <v>118</v>
      </c>
      <c r="R23" s="27" t="s">
        <v>118</v>
      </c>
    </row>
    <row r="24" spans="1:20" x14ac:dyDescent="0.3">
      <c r="A24" s="35" t="s">
        <v>865</v>
      </c>
      <c r="B24" s="35" t="s">
        <v>679</v>
      </c>
      <c r="C24" s="70" t="s">
        <v>866</v>
      </c>
      <c r="D24" s="70"/>
      <c r="F24" s="71"/>
      <c r="H24" s="27">
        <v>3</v>
      </c>
      <c r="Q24" s="27" t="s">
        <v>161</v>
      </c>
      <c r="R24" s="27" t="s">
        <v>867</v>
      </c>
      <c r="T24" s="71" t="s">
        <v>1561</v>
      </c>
    </row>
    <row r="25" spans="1:20" x14ac:dyDescent="0.3">
      <c r="A25" s="35" t="s">
        <v>1562</v>
      </c>
      <c r="B25" s="35" t="s">
        <v>1563</v>
      </c>
      <c r="C25" s="70" t="s">
        <v>1533</v>
      </c>
      <c r="D25" s="70"/>
      <c r="F25" s="71"/>
      <c r="G25" s="27">
        <v>2</v>
      </c>
      <c r="Q25" s="27" t="s">
        <v>161</v>
      </c>
      <c r="R25" s="27" t="s">
        <v>1073</v>
      </c>
    </row>
    <row r="26" spans="1:20" x14ac:dyDescent="0.3">
      <c r="A26" s="35" t="s">
        <v>1562</v>
      </c>
      <c r="B26" s="35" t="s">
        <v>1563</v>
      </c>
      <c r="C26" s="70" t="s">
        <v>1533</v>
      </c>
      <c r="D26" s="70"/>
      <c r="F26" s="71"/>
      <c r="G26" s="27">
        <v>2</v>
      </c>
      <c r="Q26" s="27" t="s">
        <v>161</v>
      </c>
      <c r="R26" s="27" t="s">
        <v>1074</v>
      </c>
    </row>
    <row r="27" spans="1:20" x14ac:dyDescent="0.3">
      <c r="A27" s="35" t="s">
        <v>59</v>
      </c>
      <c r="B27" s="35" t="s">
        <v>60</v>
      </c>
      <c r="C27" s="70" t="s">
        <v>277</v>
      </c>
      <c r="D27" s="70"/>
      <c r="F27" s="71"/>
      <c r="G27" s="27">
        <v>2</v>
      </c>
      <c r="Q27" s="27" t="s">
        <v>72</v>
      </c>
      <c r="R27" s="27" t="s">
        <v>278</v>
      </c>
      <c r="S27" s="69" t="s">
        <v>1564</v>
      </c>
    </row>
    <row r="28" spans="1:20" x14ac:dyDescent="0.3">
      <c r="A28" s="35" t="s">
        <v>258</v>
      </c>
      <c r="B28" s="35" t="s">
        <v>824</v>
      </c>
      <c r="C28" s="70" t="s">
        <v>823</v>
      </c>
      <c r="D28" s="70"/>
      <c r="F28" s="71"/>
      <c r="K28" s="27">
        <v>6</v>
      </c>
      <c r="Q28" s="27" t="s">
        <v>93</v>
      </c>
      <c r="R28" s="27" t="s">
        <v>1077</v>
      </c>
    </row>
    <row r="29" spans="1:20" x14ac:dyDescent="0.3">
      <c r="A29" s="35" t="s">
        <v>169</v>
      </c>
      <c r="B29" s="35" t="s">
        <v>170</v>
      </c>
      <c r="C29" s="70" t="s">
        <v>171</v>
      </c>
      <c r="D29" s="70"/>
      <c r="F29" s="71"/>
      <c r="H29" s="27">
        <v>3</v>
      </c>
      <c r="Q29" s="27" t="s">
        <v>161</v>
      </c>
      <c r="R29" s="27" t="s">
        <v>172</v>
      </c>
    </row>
    <row r="30" spans="1:20" x14ac:dyDescent="0.3">
      <c r="A30" s="35" t="s">
        <v>40</v>
      </c>
      <c r="B30" s="35" t="s">
        <v>41</v>
      </c>
      <c r="C30" s="70" t="s">
        <v>247</v>
      </c>
      <c r="D30" s="70"/>
      <c r="F30" s="71"/>
      <c r="H30" s="27">
        <v>3</v>
      </c>
      <c r="Q30" s="27" t="s">
        <v>161</v>
      </c>
      <c r="R30" s="27" t="s">
        <v>1587</v>
      </c>
      <c r="S30" s="22" t="s">
        <v>145</v>
      </c>
    </row>
    <row r="31" spans="1:20" x14ac:dyDescent="0.3">
      <c r="A31" s="35" t="s">
        <v>134</v>
      </c>
      <c r="B31" s="35" t="s">
        <v>174</v>
      </c>
      <c r="C31" s="70" t="s">
        <v>292</v>
      </c>
      <c r="D31" s="70"/>
      <c r="F31" s="71"/>
      <c r="G31" s="27">
        <v>2</v>
      </c>
      <c r="Q31" s="27" t="s">
        <v>161</v>
      </c>
      <c r="R31" s="27" t="s">
        <v>293</v>
      </c>
    </row>
    <row r="32" spans="1:20" x14ac:dyDescent="0.3">
      <c r="A32" s="35" t="s">
        <v>75</v>
      </c>
      <c r="B32" s="35" t="s">
        <v>76</v>
      </c>
      <c r="C32" s="70" t="s">
        <v>324</v>
      </c>
      <c r="D32" s="70"/>
      <c r="F32" s="71"/>
      <c r="G32" s="27">
        <v>2</v>
      </c>
      <c r="Q32" s="27" t="s">
        <v>245</v>
      </c>
      <c r="R32" s="27" t="s">
        <v>325</v>
      </c>
    </row>
    <row r="33" spans="1:19" x14ac:dyDescent="0.3">
      <c r="A33" s="35" t="s">
        <v>42</v>
      </c>
      <c r="B33" s="35" t="s">
        <v>43</v>
      </c>
      <c r="C33" s="70" t="s">
        <v>44</v>
      </c>
      <c r="D33" s="70"/>
      <c r="F33" s="71"/>
      <c r="H33" s="27">
        <v>3</v>
      </c>
      <c r="Q33" s="27" t="s">
        <v>161</v>
      </c>
      <c r="R33" s="27" t="s">
        <v>1588</v>
      </c>
    </row>
    <row r="34" spans="1:19" x14ac:dyDescent="0.3">
      <c r="A34" s="35" t="s">
        <v>110</v>
      </c>
      <c r="B34" s="35" t="s">
        <v>111</v>
      </c>
      <c r="C34" s="70" t="s">
        <v>330</v>
      </c>
      <c r="D34" s="70"/>
      <c r="G34" s="27">
        <v>2</v>
      </c>
      <c r="Q34" s="27" t="s">
        <v>245</v>
      </c>
      <c r="R34" s="27" t="s">
        <v>331</v>
      </c>
    </row>
    <row r="35" spans="1:19" x14ac:dyDescent="0.3">
      <c r="A35" s="35" t="s">
        <v>123</v>
      </c>
      <c r="B35" s="35" t="s">
        <v>124</v>
      </c>
      <c r="C35" s="70" t="s">
        <v>320</v>
      </c>
      <c r="D35" s="70"/>
      <c r="G35" s="27">
        <v>2</v>
      </c>
      <c r="Q35" s="27" t="s">
        <v>69</v>
      </c>
      <c r="R35" s="27" t="s">
        <v>1604</v>
      </c>
      <c r="S35" s="22" t="s">
        <v>145</v>
      </c>
    </row>
    <row r="36" spans="1:19" x14ac:dyDescent="0.3">
      <c r="A36" s="35" t="s">
        <v>123</v>
      </c>
      <c r="B36" s="35" t="s">
        <v>124</v>
      </c>
      <c r="C36" s="70" t="s">
        <v>320</v>
      </c>
      <c r="D36" s="70"/>
      <c r="K36" s="27">
        <v>6</v>
      </c>
      <c r="Q36" s="27" t="s">
        <v>245</v>
      </c>
      <c r="R36" s="27" t="s">
        <v>1603</v>
      </c>
    </row>
    <row r="37" spans="1:19" x14ac:dyDescent="0.3">
      <c r="A37" s="35" t="s">
        <v>35</v>
      </c>
      <c r="B37" s="35" t="s">
        <v>1044</v>
      </c>
      <c r="C37" s="70" t="s">
        <v>1045</v>
      </c>
      <c r="D37" s="70"/>
      <c r="H37" s="27">
        <v>3</v>
      </c>
      <c r="Q37" s="27" t="s">
        <v>166</v>
      </c>
      <c r="R37" s="27" t="s">
        <v>1046</v>
      </c>
    </row>
    <row r="38" spans="1:19" x14ac:dyDescent="0.3">
      <c r="A38" s="35" t="s">
        <v>1566</v>
      </c>
      <c r="B38" s="35" t="s">
        <v>474</v>
      </c>
      <c r="C38" s="70" t="s">
        <v>475</v>
      </c>
      <c r="D38" s="70"/>
      <c r="H38" s="27">
        <v>3</v>
      </c>
      <c r="Q38" s="27" t="s">
        <v>270</v>
      </c>
      <c r="R38" s="27" t="s">
        <v>523</v>
      </c>
    </row>
    <row r="39" spans="1:19" x14ac:dyDescent="0.3">
      <c r="A39" s="35" t="s">
        <v>1566</v>
      </c>
      <c r="B39" s="35" t="s">
        <v>474</v>
      </c>
      <c r="C39" s="70" t="s">
        <v>475</v>
      </c>
      <c r="D39" s="70"/>
      <c r="H39" s="27">
        <v>3</v>
      </c>
      <c r="Q39" s="27" t="s">
        <v>270</v>
      </c>
      <c r="R39" s="27" t="s">
        <v>522</v>
      </c>
    </row>
    <row r="40" spans="1:19" x14ac:dyDescent="0.3">
      <c r="A40" s="35" t="s">
        <v>351</v>
      </c>
      <c r="B40" s="35" t="s">
        <v>352</v>
      </c>
      <c r="C40" s="70" t="s">
        <v>353</v>
      </c>
      <c r="D40" s="70"/>
      <c r="G40" s="27">
        <v>2</v>
      </c>
      <c r="Q40" s="27" t="s">
        <v>166</v>
      </c>
      <c r="R40" s="27" t="s">
        <v>357</v>
      </c>
    </row>
    <row r="41" spans="1:19" x14ac:dyDescent="0.3">
      <c r="A41" s="35" t="s">
        <v>91</v>
      </c>
      <c r="B41" s="35" t="s">
        <v>225</v>
      </c>
      <c r="C41" s="70" t="s">
        <v>621</v>
      </c>
      <c r="D41" s="70"/>
      <c r="H41" s="27">
        <v>3</v>
      </c>
      <c r="Q41" s="27" t="s">
        <v>72</v>
      </c>
      <c r="R41" s="27" t="s">
        <v>365</v>
      </c>
      <c r="S41" s="22" t="s">
        <v>1564</v>
      </c>
    </row>
    <row r="42" spans="1:19" x14ac:dyDescent="0.3">
      <c r="A42" s="35" t="s">
        <v>1274</v>
      </c>
      <c r="B42" s="35" t="s">
        <v>1275</v>
      </c>
      <c r="C42" s="70" t="s">
        <v>1273</v>
      </c>
      <c r="D42" s="70"/>
      <c r="H42" s="27">
        <v>3</v>
      </c>
      <c r="Q42" s="27" t="s">
        <v>72</v>
      </c>
      <c r="R42" s="27" t="s">
        <v>1276</v>
      </c>
    </row>
    <row r="43" spans="1:19" x14ac:dyDescent="0.3">
      <c r="A43" s="35" t="s">
        <v>163</v>
      </c>
      <c r="B43" s="35" t="s">
        <v>179</v>
      </c>
      <c r="C43" s="70" t="s">
        <v>302</v>
      </c>
      <c r="D43" s="70"/>
      <c r="F43" s="27">
        <v>1</v>
      </c>
      <c r="Q43" s="27" t="s">
        <v>69</v>
      </c>
      <c r="R43" s="27" t="s">
        <v>303</v>
      </c>
    </row>
    <row r="44" spans="1:19" x14ac:dyDescent="0.3">
      <c r="A44" s="35" t="s">
        <v>1567</v>
      </c>
      <c r="B44" s="35" t="s">
        <v>633</v>
      </c>
      <c r="C44" s="70" t="s">
        <v>1568</v>
      </c>
      <c r="D44" s="70"/>
      <c r="H44" s="27">
        <v>3</v>
      </c>
      <c r="Q44" s="27" t="s">
        <v>1155</v>
      </c>
      <c r="R44" s="27" t="s">
        <v>1569</v>
      </c>
    </row>
    <row r="45" spans="1:19" x14ac:dyDescent="0.3">
      <c r="A45" s="35" t="s">
        <v>110</v>
      </c>
      <c r="B45" s="35" t="s">
        <v>191</v>
      </c>
      <c r="C45" s="70" t="s">
        <v>1570</v>
      </c>
      <c r="D45" s="70"/>
      <c r="F45" s="27">
        <v>1</v>
      </c>
      <c r="Q45" s="27" t="s">
        <v>245</v>
      </c>
      <c r="R45" s="27" t="s">
        <v>1606</v>
      </c>
    </row>
    <row r="46" spans="1:19" x14ac:dyDescent="0.3">
      <c r="A46" s="35" t="s">
        <v>110</v>
      </c>
      <c r="B46" s="35" t="s">
        <v>133</v>
      </c>
      <c r="C46" s="70" t="s">
        <v>1570</v>
      </c>
      <c r="D46" s="70"/>
      <c r="O46" s="111">
        <v>10</v>
      </c>
      <c r="P46" s="27" t="s">
        <v>1565</v>
      </c>
      <c r="Q46" s="27" t="s">
        <v>245</v>
      </c>
      <c r="R46" s="27" t="s">
        <v>1607</v>
      </c>
    </row>
    <row r="47" spans="1:19" x14ac:dyDescent="0.3">
      <c r="A47" s="35" t="s">
        <v>99</v>
      </c>
      <c r="B47" s="35" t="s">
        <v>1571</v>
      </c>
      <c r="C47" s="70" t="s">
        <v>1572</v>
      </c>
      <c r="D47" s="70"/>
      <c r="G47" s="27">
        <v>2</v>
      </c>
      <c r="Q47" s="27" t="s">
        <v>245</v>
      </c>
      <c r="R47" s="27" t="s">
        <v>1589</v>
      </c>
    </row>
    <row r="48" spans="1:19" x14ac:dyDescent="0.3">
      <c r="A48" s="35" t="s">
        <v>1128</v>
      </c>
      <c r="B48" s="35" t="s">
        <v>1129</v>
      </c>
      <c r="C48" s="70" t="s">
        <v>1127</v>
      </c>
      <c r="D48" s="70"/>
      <c r="H48" s="27">
        <v>3</v>
      </c>
      <c r="Q48" s="27" t="s">
        <v>69</v>
      </c>
      <c r="R48" s="27" t="s">
        <v>1130</v>
      </c>
    </row>
    <row r="49" spans="1:19" x14ac:dyDescent="0.3">
      <c r="A49" s="35" t="s">
        <v>77</v>
      </c>
      <c r="B49" s="35" t="s">
        <v>1573</v>
      </c>
      <c r="C49" s="70" t="s">
        <v>548</v>
      </c>
      <c r="D49" s="70"/>
      <c r="F49" s="27">
        <v>1</v>
      </c>
      <c r="Q49" s="27" t="s">
        <v>1590</v>
      </c>
      <c r="R49" s="27" t="s">
        <v>549</v>
      </c>
    </row>
    <row r="50" spans="1:19" x14ac:dyDescent="0.3">
      <c r="A50" s="35" t="s">
        <v>99</v>
      </c>
      <c r="B50" s="35" t="s">
        <v>100</v>
      </c>
      <c r="C50" s="70" t="s">
        <v>321</v>
      </c>
      <c r="D50" s="70"/>
      <c r="H50" s="27">
        <v>3</v>
      </c>
      <c r="Q50" s="111" t="s">
        <v>72</v>
      </c>
      <c r="R50" s="27" t="s">
        <v>1608</v>
      </c>
    </row>
    <row r="51" spans="1:19" x14ac:dyDescent="0.3">
      <c r="A51" s="35" t="s">
        <v>583</v>
      </c>
      <c r="B51" s="35" t="s">
        <v>967</v>
      </c>
      <c r="C51" s="70" t="s">
        <v>966</v>
      </c>
      <c r="D51" s="70"/>
      <c r="F51" s="27">
        <v>1</v>
      </c>
      <c r="Q51" s="27" t="s">
        <v>93</v>
      </c>
      <c r="R51" s="27" t="s">
        <v>1075</v>
      </c>
    </row>
    <row r="52" spans="1:19" x14ac:dyDescent="0.3">
      <c r="A52" s="35" t="s">
        <v>133</v>
      </c>
      <c r="B52" s="35" t="s">
        <v>424</v>
      </c>
      <c r="C52" s="70" t="s">
        <v>425</v>
      </c>
      <c r="D52" s="70"/>
      <c r="H52" s="27">
        <v>3</v>
      </c>
      <c r="Q52" s="27" t="s">
        <v>161</v>
      </c>
      <c r="R52" s="27" t="s">
        <v>561</v>
      </c>
    </row>
    <row r="53" spans="1:19" x14ac:dyDescent="0.3">
      <c r="A53" s="35" t="s">
        <v>37</v>
      </c>
      <c r="B53" s="35" t="s">
        <v>36</v>
      </c>
      <c r="C53" s="70" t="s">
        <v>240</v>
      </c>
      <c r="D53" s="70"/>
      <c r="H53" s="27">
        <v>3</v>
      </c>
      <c r="P53" s="71"/>
      <c r="Q53" s="27" t="s">
        <v>241</v>
      </c>
      <c r="R53" s="27" t="s">
        <v>242</v>
      </c>
      <c r="S53" s="22" t="s">
        <v>145</v>
      </c>
    </row>
    <row r="54" spans="1:19" x14ac:dyDescent="0.3">
      <c r="A54" s="35" t="s">
        <v>35</v>
      </c>
      <c r="B54" s="35" t="s">
        <v>36</v>
      </c>
      <c r="C54" s="70" t="s">
        <v>244</v>
      </c>
      <c r="D54" s="70"/>
      <c r="E54" s="71"/>
      <c r="H54" s="27">
        <v>3</v>
      </c>
      <c r="Q54" s="27" t="s">
        <v>161</v>
      </c>
      <c r="R54" s="27" t="s">
        <v>243</v>
      </c>
      <c r="S54" s="22" t="s">
        <v>145</v>
      </c>
    </row>
    <row r="55" spans="1:19" x14ac:dyDescent="0.3">
      <c r="A55" s="35" t="s">
        <v>50</v>
      </c>
      <c r="B55" s="35" t="s">
        <v>1575</v>
      </c>
      <c r="C55" s="70" t="s">
        <v>1574</v>
      </c>
      <c r="D55" s="70"/>
      <c r="F55" s="27">
        <v>1</v>
      </c>
      <c r="Q55" s="27" t="s">
        <v>245</v>
      </c>
      <c r="R55" s="27" t="s">
        <v>1591</v>
      </c>
      <c r="S55" s="22" t="s">
        <v>2001</v>
      </c>
    </row>
    <row r="56" spans="1:19" x14ac:dyDescent="0.3">
      <c r="A56" s="35" t="s">
        <v>146</v>
      </c>
      <c r="B56" s="35" t="s">
        <v>147</v>
      </c>
      <c r="C56" s="70" t="s">
        <v>328</v>
      </c>
      <c r="D56" s="70"/>
      <c r="G56" s="27">
        <v>2</v>
      </c>
      <c r="Q56" s="27" t="s">
        <v>69</v>
      </c>
      <c r="R56" s="27" t="s">
        <v>329</v>
      </c>
    </row>
    <row r="57" spans="1:19" x14ac:dyDescent="0.3">
      <c r="A57" s="35" t="s">
        <v>1576</v>
      </c>
      <c r="B57" s="35" t="s">
        <v>1577</v>
      </c>
      <c r="C57" s="70" t="s">
        <v>1578</v>
      </c>
      <c r="D57" s="70"/>
      <c r="H57" s="27">
        <v>3</v>
      </c>
      <c r="Q57" s="27" t="s">
        <v>271</v>
      </c>
      <c r="R57" s="27" t="s">
        <v>1592</v>
      </c>
    </row>
    <row r="58" spans="1:19" x14ac:dyDescent="0.3">
      <c r="A58" s="35" t="s">
        <v>66</v>
      </c>
      <c r="B58" s="35" t="s">
        <v>1057</v>
      </c>
      <c r="C58" s="70" t="s">
        <v>1579</v>
      </c>
      <c r="D58" s="70"/>
      <c r="H58" s="27">
        <v>3</v>
      </c>
      <c r="Q58" s="27" t="s">
        <v>72</v>
      </c>
      <c r="R58" s="27" t="s">
        <v>1058</v>
      </c>
    </row>
    <row r="59" spans="1:19" x14ac:dyDescent="0.3">
      <c r="A59" s="35" t="s">
        <v>720</v>
      </c>
      <c r="B59" s="35" t="s">
        <v>70</v>
      </c>
      <c r="C59" s="70" t="s">
        <v>285</v>
      </c>
      <c r="D59" s="70"/>
      <c r="G59" s="27">
        <v>2</v>
      </c>
      <c r="Q59" s="27" t="s">
        <v>161</v>
      </c>
      <c r="R59" s="27" t="s">
        <v>1108</v>
      </c>
    </row>
    <row r="60" spans="1:19" x14ac:dyDescent="0.3">
      <c r="A60" s="35" t="s">
        <v>342</v>
      </c>
      <c r="B60" s="35" t="s">
        <v>70</v>
      </c>
      <c r="C60" s="70" t="s">
        <v>285</v>
      </c>
      <c r="D60" s="70"/>
      <c r="G60" s="27">
        <v>2</v>
      </c>
      <c r="Q60" s="27" t="s">
        <v>245</v>
      </c>
      <c r="R60" s="27" t="s">
        <v>1109</v>
      </c>
    </row>
    <row r="61" spans="1:19" x14ac:dyDescent="0.3">
      <c r="A61" s="35" t="s">
        <v>397</v>
      </c>
      <c r="B61" s="35" t="s">
        <v>1110</v>
      </c>
      <c r="C61" s="70" t="s">
        <v>285</v>
      </c>
      <c r="D61" s="70"/>
      <c r="G61" s="27">
        <v>2</v>
      </c>
      <c r="Q61" s="27" t="s">
        <v>69</v>
      </c>
      <c r="R61" s="27" t="s">
        <v>1111</v>
      </c>
    </row>
    <row r="62" spans="1:19" x14ac:dyDescent="0.3">
      <c r="A62" s="35" t="s">
        <v>1207</v>
      </c>
      <c r="B62" s="35" t="s">
        <v>1612</v>
      </c>
      <c r="C62" s="70" t="s">
        <v>285</v>
      </c>
      <c r="D62" s="70"/>
      <c r="G62" s="27">
        <v>2</v>
      </c>
      <c r="Q62" s="27" t="s">
        <v>166</v>
      </c>
      <c r="R62" s="27" t="s">
        <v>1613</v>
      </c>
    </row>
    <row r="63" spans="1:19" x14ac:dyDescent="0.3">
      <c r="A63" s="35" t="s">
        <v>465</v>
      </c>
      <c r="B63" s="35" t="s">
        <v>699</v>
      </c>
      <c r="C63" s="70" t="s">
        <v>716</v>
      </c>
      <c r="D63" s="70"/>
      <c r="H63" s="27">
        <v>3</v>
      </c>
      <c r="Q63" s="27" t="s">
        <v>72</v>
      </c>
      <c r="R63" s="27" t="s">
        <v>791</v>
      </c>
    </row>
    <row r="64" spans="1:19" x14ac:dyDescent="0.3">
      <c r="A64" s="35" t="s">
        <v>173</v>
      </c>
      <c r="B64" s="35" t="s">
        <v>170</v>
      </c>
      <c r="C64" s="70" t="s">
        <v>1580</v>
      </c>
      <c r="D64" s="70"/>
      <c r="H64" s="27">
        <v>3</v>
      </c>
      <c r="Q64" s="27" t="s">
        <v>161</v>
      </c>
      <c r="R64" s="27" t="s">
        <v>327</v>
      </c>
    </row>
    <row r="65" spans="1:19" x14ac:dyDescent="0.3">
      <c r="A65" s="35" t="s">
        <v>904</v>
      </c>
      <c r="B65" s="35" t="s">
        <v>205</v>
      </c>
      <c r="C65" s="70" t="s">
        <v>905</v>
      </c>
      <c r="D65" s="70"/>
      <c r="F65" s="27">
        <v>1</v>
      </c>
      <c r="Q65" s="27" t="s">
        <v>93</v>
      </c>
      <c r="R65" s="27" t="s">
        <v>906</v>
      </c>
    </row>
    <row r="66" spans="1:19" x14ac:dyDescent="0.3">
      <c r="A66" s="35" t="s">
        <v>121</v>
      </c>
      <c r="B66" s="35" t="s">
        <v>848</v>
      </c>
      <c r="C66" s="70" t="s">
        <v>849</v>
      </c>
      <c r="D66" s="70"/>
      <c r="G66" s="27">
        <v>2</v>
      </c>
      <c r="Q66" s="27" t="s">
        <v>271</v>
      </c>
      <c r="R66" s="27" t="s">
        <v>1593</v>
      </c>
    </row>
    <row r="67" spans="1:19" x14ac:dyDescent="0.3">
      <c r="A67" s="35" t="s">
        <v>83</v>
      </c>
      <c r="B67" s="35" t="s">
        <v>148</v>
      </c>
      <c r="C67" s="70" t="s">
        <v>1581</v>
      </c>
      <c r="D67" s="70"/>
      <c r="H67" s="27">
        <v>3</v>
      </c>
      <c r="Q67" s="27" t="s">
        <v>69</v>
      </c>
      <c r="R67" s="27" t="s">
        <v>566</v>
      </c>
    </row>
    <row r="68" spans="1:19" x14ac:dyDescent="0.3">
      <c r="A68" s="35" t="s">
        <v>83</v>
      </c>
      <c r="B68" s="35" t="s">
        <v>148</v>
      </c>
      <c r="C68" s="70" t="s">
        <v>1581</v>
      </c>
      <c r="D68" s="70"/>
      <c r="N68" s="27">
        <v>9</v>
      </c>
      <c r="Q68" s="27" t="s">
        <v>245</v>
      </c>
      <c r="R68" s="27" t="s">
        <v>1080</v>
      </c>
    </row>
    <row r="69" spans="1:19" x14ac:dyDescent="0.3">
      <c r="A69" s="35" t="s">
        <v>1576</v>
      </c>
      <c r="B69" s="35" t="s">
        <v>114</v>
      </c>
      <c r="C69" s="70" t="s">
        <v>309</v>
      </c>
      <c r="D69" s="70"/>
      <c r="G69" s="27">
        <v>2</v>
      </c>
      <c r="Q69" s="27" t="s">
        <v>161</v>
      </c>
      <c r="R69" s="27" t="s">
        <v>310</v>
      </c>
    </row>
    <row r="70" spans="1:19" x14ac:dyDescent="0.3">
      <c r="A70" s="35" t="s">
        <v>571</v>
      </c>
      <c r="B70" s="35" t="s">
        <v>572</v>
      </c>
      <c r="C70" s="70" t="s">
        <v>570</v>
      </c>
      <c r="D70" s="70"/>
      <c r="F70" s="27">
        <v>1</v>
      </c>
      <c r="Q70" s="27" t="s">
        <v>93</v>
      </c>
      <c r="R70" s="27" t="s">
        <v>1184</v>
      </c>
    </row>
    <row r="71" spans="1:19" x14ac:dyDescent="0.3">
      <c r="A71" s="35" t="s">
        <v>1594</v>
      </c>
      <c r="B71" s="35" t="s">
        <v>1595</v>
      </c>
      <c r="C71" s="70" t="s">
        <v>1596</v>
      </c>
      <c r="D71" s="70"/>
      <c r="G71" s="27">
        <v>2</v>
      </c>
      <c r="Q71" s="27" t="s">
        <v>69</v>
      </c>
      <c r="R71" s="27" t="s">
        <v>1600</v>
      </c>
    </row>
    <row r="72" spans="1:19" x14ac:dyDescent="0.3">
      <c r="A72" s="35" t="s">
        <v>1599</v>
      </c>
      <c r="B72" s="35" t="s">
        <v>1595</v>
      </c>
      <c r="C72" s="70" t="s">
        <v>1596</v>
      </c>
      <c r="D72" s="70"/>
      <c r="G72" s="27">
        <v>2</v>
      </c>
      <c r="Q72" s="27" t="s">
        <v>245</v>
      </c>
      <c r="R72" s="27" t="s">
        <v>1601</v>
      </c>
    </row>
    <row r="73" spans="1:19" x14ac:dyDescent="0.3">
      <c r="A73" s="35" t="s">
        <v>782</v>
      </c>
      <c r="B73" s="35" t="s">
        <v>783</v>
      </c>
      <c r="C73" s="70" t="s">
        <v>784</v>
      </c>
      <c r="D73" s="70"/>
      <c r="F73" s="27">
        <v>1</v>
      </c>
      <c r="Q73" s="27" t="s">
        <v>245</v>
      </c>
      <c r="R73" s="27" t="s">
        <v>792</v>
      </c>
    </row>
    <row r="74" spans="1:19" x14ac:dyDescent="0.3">
      <c r="A74" s="35" t="s">
        <v>163</v>
      </c>
      <c r="B74" s="35" t="s">
        <v>168</v>
      </c>
      <c r="C74" s="70" t="s">
        <v>334</v>
      </c>
      <c r="D74" s="70"/>
      <c r="H74" s="27">
        <v>3</v>
      </c>
      <c r="Q74" s="27" t="s">
        <v>69</v>
      </c>
      <c r="R74" s="27" t="s">
        <v>335</v>
      </c>
      <c r="S74" s="22" t="s">
        <v>73</v>
      </c>
    </row>
    <row r="75" spans="1:19" x14ac:dyDescent="0.3">
      <c r="A75" s="35" t="s">
        <v>585</v>
      </c>
      <c r="B75" s="35" t="s">
        <v>1597</v>
      </c>
      <c r="C75" s="70" t="s">
        <v>1598</v>
      </c>
      <c r="D75" s="70"/>
      <c r="G75" s="27">
        <v>2</v>
      </c>
      <c r="Q75" s="27" t="s">
        <v>245</v>
      </c>
      <c r="R75" s="27" t="s">
        <v>1602</v>
      </c>
    </row>
    <row r="76" spans="1:19" x14ac:dyDescent="0.3">
      <c r="A76" s="35" t="s">
        <v>198</v>
      </c>
      <c r="B76" s="35" t="s">
        <v>199</v>
      </c>
      <c r="C76" s="70" t="s">
        <v>490</v>
      </c>
      <c r="D76" s="70"/>
      <c r="G76" s="27">
        <v>2</v>
      </c>
      <c r="Q76" s="27" t="s">
        <v>69</v>
      </c>
      <c r="R76" s="27" t="s">
        <v>491</v>
      </c>
      <c r="S76" s="22" t="s">
        <v>1564</v>
      </c>
    </row>
    <row r="77" spans="1:19" x14ac:dyDescent="0.3">
      <c r="A77" s="35" t="s">
        <v>77</v>
      </c>
      <c r="B77" s="35" t="s">
        <v>797</v>
      </c>
      <c r="C77" s="70" t="s">
        <v>798</v>
      </c>
      <c r="D77" s="70"/>
      <c r="G77" s="27">
        <v>2</v>
      </c>
      <c r="Q77" s="27" t="s">
        <v>72</v>
      </c>
      <c r="R77" s="27" t="s">
        <v>799</v>
      </c>
    </row>
    <row r="78" spans="1:19" x14ac:dyDescent="0.3">
      <c r="A78" s="35" t="s">
        <v>538</v>
      </c>
      <c r="B78" s="35" t="s">
        <v>93</v>
      </c>
      <c r="C78" s="70" t="s">
        <v>539</v>
      </c>
      <c r="D78" s="70"/>
      <c r="G78" s="27">
        <v>2</v>
      </c>
      <c r="Q78" s="27" t="s">
        <v>245</v>
      </c>
      <c r="R78" s="27" t="s">
        <v>540</v>
      </c>
    </row>
    <row r="79" spans="1:19" x14ac:dyDescent="0.3">
      <c r="A79" s="35" t="s">
        <v>101</v>
      </c>
      <c r="B79" s="35" t="s">
        <v>902</v>
      </c>
      <c r="C79" s="70" t="s">
        <v>903</v>
      </c>
      <c r="D79" s="70"/>
      <c r="H79" s="27">
        <v>3</v>
      </c>
      <c r="Q79" s="27" t="s">
        <v>271</v>
      </c>
      <c r="R79" s="27" t="s">
        <v>1605</v>
      </c>
    </row>
    <row r="80" spans="1:19" x14ac:dyDescent="0.3">
      <c r="A80" s="35" t="s">
        <v>614</v>
      </c>
      <c r="B80" s="35" t="s">
        <v>223</v>
      </c>
      <c r="C80" s="70" t="s">
        <v>911</v>
      </c>
      <c r="D80" s="70"/>
      <c r="G80" s="27">
        <v>2</v>
      </c>
      <c r="Q80" s="27" t="s">
        <v>72</v>
      </c>
      <c r="R80" s="27" t="s">
        <v>913</v>
      </c>
      <c r="S80" s="22" t="s">
        <v>2202</v>
      </c>
    </row>
    <row r="81" spans="1:19" x14ac:dyDescent="0.3">
      <c r="A81" s="35" t="s">
        <v>614</v>
      </c>
      <c r="B81" s="35" t="s">
        <v>223</v>
      </c>
      <c r="C81" s="70" t="s">
        <v>911</v>
      </c>
      <c r="D81" s="70"/>
      <c r="G81" s="27">
        <v>2</v>
      </c>
      <c r="Q81" s="27" t="s">
        <v>245</v>
      </c>
      <c r="R81" s="27" t="s">
        <v>912</v>
      </c>
    </row>
    <row r="82" spans="1:19" x14ac:dyDescent="0.3">
      <c r="A82" s="35" t="s">
        <v>50</v>
      </c>
      <c r="B82" s="35" t="s">
        <v>896</v>
      </c>
      <c r="C82" s="70" t="s">
        <v>897</v>
      </c>
      <c r="D82" s="70"/>
      <c r="H82" s="27">
        <v>3</v>
      </c>
      <c r="Q82" s="27" t="s">
        <v>245</v>
      </c>
      <c r="R82" s="27" t="s">
        <v>898</v>
      </c>
    </row>
    <row r="83" spans="1:19" x14ac:dyDescent="0.3">
      <c r="A83" s="35" t="s">
        <v>50</v>
      </c>
      <c r="B83" s="35" t="s">
        <v>896</v>
      </c>
      <c r="C83" s="70" t="s">
        <v>897</v>
      </c>
      <c r="D83" s="70"/>
      <c r="E83" s="126"/>
      <c r="F83" s="126"/>
      <c r="G83" s="126">
        <v>2</v>
      </c>
      <c r="H83" s="126"/>
      <c r="I83" s="126"/>
      <c r="J83" s="126"/>
      <c r="K83" s="126"/>
      <c r="L83" s="126"/>
      <c r="M83" s="126"/>
      <c r="N83" s="126"/>
      <c r="P83" s="126"/>
      <c r="Q83" s="126" t="s">
        <v>166</v>
      </c>
      <c r="R83" s="126" t="s">
        <v>2466</v>
      </c>
      <c r="S83" s="126"/>
    </row>
    <row r="84" spans="1:19" x14ac:dyDescent="0.3">
      <c r="A84" s="35" t="s">
        <v>89</v>
      </c>
      <c r="B84" s="35" t="s">
        <v>90</v>
      </c>
      <c r="C84" s="70" t="s">
        <v>300</v>
      </c>
      <c r="D84" s="70"/>
      <c r="F84" s="27">
        <v>1</v>
      </c>
      <c r="Q84" s="27" t="s">
        <v>72</v>
      </c>
      <c r="R84" s="27" t="s">
        <v>301</v>
      </c>
    </row>
    <row r="85" spans="1:19" x14ac:dyDescent="0.3">
      <c r="A85" s="35" t="s">
        <v>71</v>
      </c>
      <c r="B85" s="35" t="s">
        <v>88</v>
      </c>
      <c r="C85" s="70" t="s">
        <v>332</v>
      </c>
      <c r="D85" s="70"/>
      <c r="F85" s="27">
        <v>1</v>
      </c>
      <c r="Q85" s="27" t="s">
        <v>93</v>
      </c>
      <c r="R85" s="27" t="s">
        <v>333</v>
      </c>
    </row>
    <row r="86" spans="1:19" x14ac:dyDescent="0.3">
      <c r="A86" s="35" t="s">
        <v>893</v>
      </c>
      <c r="B86" s="35" t="s">
        <v>1610</v>
      </c>
      <c r="C86" s="70" t="s">
        <v>1609</v>
      </c>
      <c r="D86" s="70"/>
      <c r="F86" s="27">
        <v>1</v>
      </c>
      <c r="O86" s="27"/>
      <c r="Q86" s="27" t="s">
        <v>93</v>
      </c>
      <c r="R86" s="27" t="s">
        <v>1617</v>
      </c>
    </row>
    <row r="87" spans="1:19" x14ac:dyDescent="0.3">
      <c r="A87" s="35" t="s">
        <v>77</v>
      </c>
      <c r="B87" s="35" t="s">
        <v>78</v>
      </c>
      <c r="C87" s="70" t="s">
        <v>350</v>
      </c>
      <c r="D87" s="70"/>
      <c r="H87" s="27">
        <v>3</v>
      </c>
      <c r="Q87" s="27" t="s">
        <v>72</v>
      </c>
      <c r="R87" s="27" t="s">
        <v>476</v>
      </c>
    </row>
    <row r="88" spans="1:19" x14ac:dyDescent="0.3">
      <c r="A88" s="35" t="s">
        <v>1611</v>
      </c>
      <c r="B88" s="35" t="s">
        <v>574</v>
      </c>
      <c r="C88" s="70" t="s">
        <v>575</v>
      </c>
      <c r="D88" s="70"/>
      <c r="G88" s="27">
        <v>2</v>
      </c>
      <c r="Q88" s="27" t="s">
        <v>69</v>
      </c>
      <c r="R88" s="27" t="s">
        <v>1170</v>
      </c>
    </row>
    <row r="89" spans="1:19" x14ac:dyDescent="0.3">
      <c r="A89" s="35" t="s">
        <v>151</v>
      </c>
      <c r="B89" s="35" t="s">
        <v>878</v>
      </c>
      <c r="C89" s="70" t="s">
        <v>877</v>
      </c>
      <c r="D89" s="70"/>
      <c r="G89" s="27">
        <v>2</v>
      </c>
      <c r="Q89" s="27" t="s">
        <v>93</v>
      </c>
      <c r="R89" s="27" t="s">
        <v>1154</v>
      </c>
    </row>
    <row r="90" spans="1:19" x14ac:dyDescent="0.3">
      <c r="A90" s="35" t="s">
        <v>110</v>
      </c>
      <c r="B90" s="35" t="s">
        <v>1614</v>
      </c>
      <c r="C90" s="70" t="s">
        <v>1615</v>
      </c>
      <c r="D90" s="70"/>
      <c r="F90" s="27">
        <v>1</v>
      </c>
      <c r="Q90" s="27" t="s">
        <v>245</v>
      </c>
      <c r="R90" s="27" t="s">
        <v>1616</v>
      </c>
    </row>
    <row r="91" spans="1:19" x14ac:dyDescent="0.3">
      <c r="A91" s="35" t="s">
        <v>119</v>
      </c>
      <c r="B91" s="35" t="s">
        <v>403</v>
      </c>
      <c r="C91" s="70" t="s">
        <v>404</v>
      </c>
      <c r="D91" s="70"/>
      <c r="H91" s="27">
        <v>3</v>
      </c>
      <c r="Q91" s="27" t="s">
        <v>69</v>
      </c>
      <c r="R91" s="27" t="s">
        <v>1104</v>
      </c>
    </row>
    <row r="92" spans="1:19" x14ac:dyDescent="0.3">
      <c r="A92" s="35" t="s">
        <v>673</v>
      </c>
      <c r="B92" s="35" t="s">
        <v>674</v>
      </c>
      <c r="C92" s="70" t="s">
        <v>672</v>
      </c>
      <c r="D92" s="70"/>
      <c r="H92" s="27">
        <v>3</v>
      </c>
      <c r="Q92" s="27" t="s">
        <v>72</v>
      </c>
      <c r="R92" s="27" t="s">
        <v>712</v>
      </c>
      <c r="S92" s="22" t="s">
        <v>2001</v>
      </c>
    </row>
    <row r="93" spans="1:19" x14ac:dyDescent="0.3">
      <c r="A93" s="71" t="s">
        <v>99</v>
      </c>
      <c r="B93" s="71" t="s">
        <v>542</v>
      </c>
      <c r="C93" s="70" t="s">
        <v>569</v>
      </c>
      <c r="D93" s="70"/>
      <c r="O93" s="112">
        <v>10</v>
      </c>
      <c r="P93" s="20"/>
      <c r="Q93" s="20" t="s">
        <v>1543</v>
      </c>
      <c r="R93" s="20" t="s">
        <v>1543</v>
      </c>
    </row>
    <row r="94" spans="1:19" x14ac:dyDescent="0.3">
      <c r="A94" s="35" t="s">
        <v>535</v>
      </c>
      <c r="B94" s="35" t="s">
        <v>536</v>
      </c>
      <c r="C94" s="70" t="s">
        <v>537</v>
      </c>
      <c r="D94" s="70"/>
      <c r="H94" s="27">
        <v>3</v>
      </c>
      <c r="Q94" s="27" t="s">
        <v>105</v>
      </c>
      <c r="R94" s="27" t="s">
        <v>1160</v>
      </c>
    </row>
    <row r="95" spans="1:19" x14ac:dyDescent="0.3">
      <c r="A95" s="35" t="s">
        <v>75</v>
      </c>
      <c r="B95" s="35" t="s">
        <v>1610</v>
      </c>
      <c r="C95" s="70" t="s">
        <v>1618</v>
      </c>
      <c r="D95" s="70"/>
      <c r="G95" s="27">
        <v>2</v>
      </c>
      <c r="Q95" s="27" t="s">
        <v>93</v>
      </c>
      <c r="R95" s="27" t="s">
        <v>1619</v>
      </c>
    </row>
    <row r="96" spans="1:19" x14ac:dyDescent="0.3">
      <c r="A96" s="35" t="s">
        <v>110</v>
      </c>
      <c r="B96" s="35" t="s">
        <v>52</v>
      </c>
      <c r="C96" s="70" t="s">
        <v>1320</v>
      </c>
      <c r="D96" s="70"/>
      <c r="F96" s="27">
        <v>1</v>
      </c>
      <c r="Q96" s="27" t="s">
        <v>69</v>
      </c>
      <c r="R96" s="27" t="s">
        <v>1321</v>
      </c>
    </row>
    <row r="97" spans="1:19" x14ac:dyDescent="0.3">
      <c r="A97" s="35" t="s">
        <v>66</v>
      </c>
      <c r="B97" s="35" t="s">
        <v>67</v>
      </c>
      <c r="C97" s="70" t="s">
        <v>68</v>
      </c>
      <c r="D97" s="70"/>
      <c r="H97" s="27">
        <v>3</v>
      </c>
      <c r="Q97" s="27" t="s">
        <v>69</v>
      </c>
      <c r="R97" s="27" t="s">
        <v>1620</v>
      </c>
    </row>
    <row r="98" spans="1:19" x14ac:dyDescent="0.3">
      <c r="A98" s="35" t="s">
        <v>176</v>
      </c>
      <c r="B98" s="35" t="s">
        <v>1166</v>
      </c>
      <c r="C98" s="70" t="s">
        <v>1624</v>
      </c>
      <c r="D98" s="70"/>
      <c r="G98" s="27">
        <v>2</v>
      </c>
      <c r="Q98" s="27" t="s">
        <v>69</v>
      </c>
      <c r="R98" s="27" t="s">
        <v>1625</v>
      </c>
    </row>
    <row r="99" spans="1:19" x14ac:dyDescent="0.3">
      <c r="A99" s="35" t="s">
        <v>1626</v>
      </c>
      <c r="B99" s="35" t="s">
        <v>1627</v>
      </c>
      <c r="C99" s="70" t="s">
        <v>1628</v>
      </c>
      <c r="D99" s="70"/>
      <c r="H99" s="27">
        <v>3</v>
      </c>
      <c r="Q99" s="27" t="s">
        <v>69</v>
      </c>
      <c r="R99" s="27" t="s">
        <v>1286</v>
      </c>
    </row>
    <row r="100" spans="1:19" x14ac:dyDescent="0.3">
      <c r="A100" s="35" t="s">
        <v>77</v>
      </c>
      <c r="B100" s="35" t="s">
        <v>596</v>
      </c>
      <c r="C100" s="70" t="s">
        <v>1628</v>
      </c>
      <c r="D100" s="70"/>
      <c r="F100" s="27">
        <v>1</v>
      </c>
      <c r="Q100" s="27" t="s">
        <v>245</v>
      </c>
      <c r="R100" s="27" t="s">
        <v>1629</v>
      </c>
    </row>
    <row r="101" spans="1:19" x14ac:dyDescent="0.3">
      <c r="A101" s="35" t="s">
        <v>499</v>
      </c>
      <c r="B101" s="35" t="s">
        <v>500</v>
      </c>
      <c r="C101" s="70" t="s">
        <v>501</v>
      </c>
      <c r="D101" s="70"/>
      <c r="H101" s="27">
        <v>3</v>
      </c>
      <c r="Q101" s="27" t="s">
        <v>72</v>
      </c>
      <c r="R101" s="27" t="s">
        <v>555</v>
      </c>
    </row>
    <row r="102" spans="1:19" x14ac:dyDescent="0.3">
      <c r="A102" s="35" t="s">
        <v>216</v>
      </c>
      <c r="B102" s="35" t="s">
        <v>1630</v>
      </c>
      <c r="C102" s="70" t="s">
        <v>888</v>
      </c>
      <c r="D102" s="70"/>
      <c r="G102" s="27">
        <v>2</v>
      </c>
      <c r="Q102" s="27" t="s">
        <v>161</v>
      </c>
      <c r="R102" s="27" t="s">
        <v>890</v>
      </c>
      <c r="S102" s="22" t="s">
        <v>2002</v>
      </c>
    </row>
    <row r="103" spans="1:19" x14ac:dyDescent="0.3">
      <c r="A103" s="35" t="s">
        <v>411</v>
      </c>
      <c r="B103" s="35" t="s">
        <v>412</v>
      </c>
      <c r="C103" s="70" t="s">
        <v>410</v>
      </c>
      <c r="D103" s="70"/>
      <c r="G103" s="27">
        <v>2</v>
      </c>
      <c r="Q103" s="27" t="s">
        <v>93</v>
      </c>
      <c r="R103" s="27" t="s">
        <v>563</v>
      </c>
    </row>
    <row r="104" spans="1:19" x14ac:dyDescent="0.3">
      <c r="A104" s="35" t="s">
        <v>187</v>
      </c>
      <c r="B104" s="35" t="s">
        <v>188</v>
      </c>
      <c r="C104" s="70" t="s">
        <v>311</v>
      </c>
      <c r="D104" s="70"/>
      <c r="G104" s="27">
        <v>2</v>
      </c>
      <c r="Q104" s="27" t="s">
        <v>161</v>
      </c>
      <c r="R104" s="27" t="s">
        <v>312</v>
      </c>
    </row>
    <row r="105" spans="1:19" x14ac:dyDescent="0.3">
      <c r="A105" s="35" t="s">
        <v>86</v>
      </c>
      <c r="B105" s="35" t="s">
        <v>112</v>
      </c>
      <c r="C105" s="70" t="s">
        <v>323</v>
      </c>
      <c r="D105" s="70"/>
      <c r="G105" s="27">
        <v>2</v>
      </c>
      <c r="Q105" s="27" t="s">
        <v>93</v>
      </c>
      <c r="R105" s="27" t="s">
        <v>590</v>
      </c>
      <c r="S105" s="106" t="s">
        <v>2218</v>
      </c>
    </row>
    <row r="106" spans="1:19" x14ac:dyDescent="0.3">
      <c r="A106" s="35" t="s">
        <v>110</v>
      </c>
      <c r="B106" s="35" t="s">
        <v>1631</v>
      </c>
      <c r="C106" s="70" t="s">
        <v>1635</v>
      </c>
      <c r="D106" s="70"/>
      <c r="G106" s="27">
        <v>2</v>
      </c>
      <c r="Q106" s="27" t="s">
        <v>72</v>
      </c>
      <c r="R106" s="27" t="s">
        <v>1642</v>
      </c>
    </row>
    <row r="107" spans="1:19" x14ac:dyDescent="0.3">
      <c r="A107" s="35" t="s">
        <v>1643</v>
      </c>
      <c r="B107" s="35" t="s">
        <v>1632</v>
      </c>
      <c r="C107" s="70" t="s">
        <v>1636</v>
      </c>
      <c r="D107" s="70"/>
      <c r="F107" s="27">
        <v>1</v>
      </c>
      <c r="Q107" s="27" t="s">
        <v>93</v>
      </c>
      <c r="R107" s="27" t="s">
        <v>2151</v>
      </c>
      <c r="S107" s="22" t="s">
        <v>980</v>
      </c>
    </row>
    <row r="108" spans="1:19" x14ac:dyDescent="0.3">
      <c r="A108" s="35" t="s">
        <v>203</v>
      </c>
      <c r="B108" s="35" t="s">
        <v>204</v>
      </c>
      <c r="C108" s="70" t="s">
        <v>255</v>
      </c>
      <c r="D108" s="70"/>
      <c r="H108" s="27">
        <v>3</v>
      </c>
      <c r="Q108" s="27" t="s">
        <v>69</v>
      </c>
      <c r="R108" s="27" t="s">
        <v>256</v>
      </c>
    </row>
    <row r="109" spans="1:19" x14ac:dyDescent="0.3">
      <c r="A109" s="35" t="s">
        <v>34</v>
      </c>
      <c r="B109" s="35" t="s">
        <v>167</v>
      </c>
      <c r="C109" s="70" t="s">
        <v>298</v>
      </c>
      <c r="D109" s="70"/>
      <c r="H109" s="27">
        <v>3</v>
      </c>
      <c r="Q109" s="27" t="s">
        <v>245</v>
      </c>
      <c r="R109" s="27" t="s">
        <v>299</v>
      </c>
    </row>
    <row r="110" spans="1:19" x14ac:dyDescent="0.3">
      <c r="A110" s="35" t="s">
        <v>178</v>
      </c>
      <c r="B110" s="35" t="s">
        <v>1633</v>
      </c>
      <c r="C110" s="70" t="s">
        <v>1639</v>
      </c>
      <c r="D110" s="70"/>
      <c r="G110" s="27">
        <v>2</v>
      </c>
      <c r="Q110" s="27" t="s">
        <v>245</v>
      </c>
      <c r="S110" s="27" t="s">
        <v>1640</v>
      </c>
    </row>
    <row r="111" spans="1:19" x14ac:dyDescent="0.3">
      <c r="A111" s="35" t="s">
        <v>1634</v>
      </c>
      <c r="B111" s="35" t="s">
        <v>208</v>
      </c>
      <c r="C111" s="70" t="s">
        <v>1637</v>
      </c>
      <c r="D111" s="70"/>
      <c r="F111" s="27">
        <v>1</v>
      </c>
      <c r="Q111" s="27" t="s">
        <v>93</v>
      </c>
      <c r="R111" s="27" t="s">
        <v>1638</v>
      </c>
    </row>
    <row r="112" spans="1:19" x14ac:dyDescent="0.3">
      <c r="A112" s="35" t="s">
        <v>428</v>
      </c>
      <c r="B112" s="35" t="s">
        <v>53</v>
      </c>
      <c r="C112" s="70" t="s">
        <v>429</v>
      </c>
      <c r="D112" s="70"/>
      <c r="G112" s="27">
        <v>2</v>
      </c>
      <c r="Q112" s="27" t="s">
        <v>69</v>
      </c>
      <c r="R112" s="27" t="s">
        <v>430</v>
      </c>
    </row>
    <row r="113" spans="1:19" x14ac:dyDescent="0.3">
      <c r="A113" s="35" t="s">
        <v>585</v>
      </c>
      <c r="B113" s="35" t="s">
        <v>203</v>
      </c>
      <c r="C113" s="70" t="s">
        <v>586</v>
      </c>
      <c r="D113" s="70"/>
      <c r="G113" s="27">
        <v>2</v>
      </c>
      <c r="Q113" s="27" t="s">
        <v>245</v>
      </c>
      <c r="R113" s="27" t="s">
        <v>598</v>
      </c>
    </row>
    <row r="114" spans="1:19" x14ac:dyDescent="0.3">
      <c r="A114" s="35" t="s">
        <v>258</v>
      </c>
      <c r="B114" s="35" t="s">
        <v>259</v>
      </c>
      <c r="C114" s="70" t="s">
        <v>362</v>
      </c>
      <c r="D114" s="70"/>
      <c r="H114" s="27">
        <v>3</v>
      </c>
      <c r="Q114" s="27" t="s">
        <v>72</v>
      </c>
      <c r="R114" s="27" t="s">
        <v>1078</v>
      </c>
    </row>
    <row r="115" spans="1:19" x14ac:dyDescent="0.3">
      <c r="A115" s="35" t="s">
        <v>34</v>
      </c>
      <c r="B115" s="35" t="s">
        <v>441</v>
      </c>
      <c r="C115" s="70" t="s">
        <v>1641</v>
      </c>
      <c r="D115" s="70"/>
      <c r="G115" s="27">
        <v>2</v>
      </c>
      <c r="Q115" s="27" t="s">
        <v>93</v>
      </c>
      <c r="R115" s="27" t="s">
        <v>1648</v>
      </c>
    </row>
    <row r="116" spans="1:19" x14ac:dyDescent="0.3">
      <c r="A116" s="35" t="s">
        <v>1645</v>
      </c>
      <c r="B116" s="35" t="s">
        <v>1646</v>
      </c>
      <c r="C116" s="70" t="s">
        <v>1644</v>
      </c>
      <c r="D116" s="70"/>
      <c r="H116" s="27">
        <v>3</v>
      </c>
      <c r="Q116" s="27" t="s">
        <v>69</v>
      </c>
      <c r="R116" s="27" t="s">
        <v>1647</v>
      </c>
    </row>
    <row r="117" spans="1:19" x14ac:dyDescent="0.3">
      <c r="A117" s="35" t="s">
        <v>258</v>
      </c>
      <c r="B117" s="35" t="s">
        <v>107</v>
      </c>
      <c r="C117" s="70" t="s">
        <v>732</v>
      </c>
      <c r="D117" s="70"/>
      <c r="F117" s="27">
        <v>1</v>
      </c>
      <c r="Q117" s="27" t="s">
        <v>161</v>
      </c>
      <c r="R117" s="27" t="s">
        <v>1171</v>
      </c>
    </row>
    <row r="118" spans="1:19" x14ac:dyDescent="0.3">
      <c r="A118" s="35" t="s">
        <v>86</v>
      </c>
      <c r="B118" s="35" t="s">
        <v>550</v>
      </c>
      <c r="C118" s="70" t="s">
        <v>551</v>
      </c>
      <c r="D118" s="70"/>
      <c r="H118" s="27">
        <v>3</v>
      </c>
      <c r="Q118" s="27" t="s">
        <v>93</v>
      </c>
      <c r="R118" s="27" t="s">
        <v>1082</v>
      </c>
    </row>
    <row r="119" spans="1:19" x14ac:dyDescent="0.3">
      <c r="A119" s="35" t="s">
        <v>495</v>
      </c>
      <c r="B119" s="35" t="s">
        <v>496</v>
      </c>
      <c r="C119" s="39" t="s">
        <v>497</v>
      </c>
      <c r="D119" s="39"/>
      <c r="G119" s="27">
        <v>2</v>
      </c>
      <c r="Q119" s="27" t="s">
        <v>161</v>
      </c>
      <c r="R119" s="27" t="s">
        <v>498</v>
      </c>
    </row>
    <row r="120" spans="1:19" x14ac:dyDescent="0.3">
      <c r="A120" s="35" t="s">
        <v>104</v>
      </c>
      <c r="B120" s="35" t="s">
        <v>1650</v>
      </c>
      <c r="C120" s="70" t="s">
        <v>1649</v>
      </c>
      <c r="D120" s="70"/>
      <c r="F120" s="27">
        <v>1</v>
      </c>
      <c r="Q120" s="27" t="s">
        <v>69</v>
      </c>
      <c r="R120" s="27" t="s">
        <v>1651</v>
      </c>
    </row>
    <row r="121" spans="1:19" x14ac:dyDescent="0.3">
      <c r="A121" s="35" t="s">
        <v>398</v>
      </c>
      <c r="B121" s="35" t="s">
        <v>449</v>
      </c>
      <c r="C121" s="70" t="s">
        <v>450</v>
      </c>
      <c r="D121" s="70"/>
      <c r="H121" s="27">
        <v>3</v>
      </c>
      <c r="Q121" s="27" t="s">
        <v>161</v>
      </c>
      <c r="R121" s="27" t="s">
        <v>1085</v>
      </c>
    </row>
    <row r="122" spans="1:19" x14ac:dyDescent="0.3">
      <c r="A122" s="35" t="s">
        <v>1653</v>
      </c>
      <c r="B122" s="35" t="s">
        <v>1654</v>
      </c>
      <c r="C122" s="70" t="s">
        <v>1652</v>
      </c>
      <c r="D122" s="70"/>
      <c r="H122" s="27">
        <v>3</v>
      </c>
      <c r="Q122" s="27" t="s">
        <v>72</v>
      </c>
      <c r="R122" s="27" t="s">
        <v>1655</v>
      </c>
    </row>
    <row r="123" spans="1:19" x14ac:dyDescent="0.3">
      <c r="A123" s="35" t="s">
        <v>1653</v>
      </c>
      <c r="B123" s="35" t="s">
        <v>1654</v>
      </c>
      <c r="C123" s="70" t="s">
        <v>1652</v>
      </c>
      <c r="D123" s="70"/>
      <c r="H123" s="27">
        <v>3</v>
      </c>
      <c r="Q123" s="27" t="s">
        <v>69</v>
      </c>
      <c r="R123" s="27" t="s">
        <v>1656</v>
      </c>
    </row>
    <row r="124" spans="1:19" x14ac:dyDescent="0.3">
      <c r="A124" s="35" t="s">
        <v>102</v>
      </c>
      <c r="B124" s="35" t="s">
        <v>1658</v>
      </c>
      <c r="C124" s="70" t="s">
        <v>1657</v>
      </c>
      <c r="D124" s="70"/>
      <c r="H124" s="27">
        <v>3</v>
      </c>
      <c r="Q124" s="27" t="s">
        <v>161</v>
      </c>
      <c r="R124" s="27" t="s">
        <v>1659</v>
      </c>
    </row>
    <row r="125" spans="1:19" x14ac:dyDescent="0.3">
      <c r="A125" s="35" t="s">
        <v>75</v>
      </c>
      <c r="B125" s="35" t="s">
        <v>779</v>
      </c>
      <c r="C125" s="70" t="s">
        <v>780</v>
      </c>
      <c r="D125" s="70"/>
      <c r="F125" s="27">
        <v>1</v>
      </c>
      <c r="Q125" s="27" t="s">
        <v>69</v>
      </c>
      <c r="R125" s="27" t="s">
        <v>781</v>
      </c>
    </row>
    <row r="126" spans="1:19" x14ac:dyDescent="0.3">
      <c r="A126" s="35" t="s">
        <v>38</v>
      </c>
      <c r="B126" s="35" t="s">
        <v>39</v>
      </c>
      <c r="C126" s="70" t="s">
        <v>246</v>
      </c>
      <c r="D126" s="70"/>
      <c r="H126" s="27">
        <v>3</v>
      </c>
      <c r="Q126" s="27" t="s">
        <v>72</v>
      </c>
      <c r="R126" s="27" t="s">
        <v>1660</v>
      </c>
    </row>
    <row r="127" spans="1:19" x14ac:dyDescent="0.3">
      <c r="A127" s="35" t="s">
        <v>201</v>
      </c>
      <c r="B127" s="35" t="s">
        <v>1661</v>
      </c>
      <c r="C127" s="70" t="s">
        <v>1662</v>
      </c>
      <c r="D127" s="70"/>
      <c r="F127" s="27">
        <v>1</v>
      </c>
      <c r="Q127" s="27" t="s">
        <v>93</v>
      </c>
      <c r="R127" s="27" t="s">
        <v>1664</v>
      </c>
    </row>
    <row r="128" spans="1:19" x14ac:dyDescent="0.3">
      <c r="A128" s="35" t="s">
        <v>587</v>
      </c>
      <c r="B128" s="35" t="s">
        <v>107</v>
      </c>
      <c r="C128" s="70" t="s">
        <v>588</v>
      </c>
      <c r="D128" s="70"/>
      <c r="G128" s="27">
        <v>2</v>
      </c>
      <c r="Q128" s="27" t="s">
        <v>69</v>
      </c>
      <c r="R128" s="27" t="s">
        <v>1663</v>
      </c>
      <c r="S128" s="22" t="s">
        <v>73</v>
      </c>
    </row>
    <row r="129" spans="1:19" x14ac:dyDescent="0.3">
      <c r="A129" s="35" t="s">
        <v>1666</v>
      </c>
      <c r="B129" s="35" t="s">
        <v>1667</v>
      </c>
      <c r="C129" s="70" t="s">
        <v>1665</v>
      </c>
      <c r="D129" s="70"/>
      <c r="H129" s="27">
        <v>3</v>
      </c>
      <c r="Q129" s="27" t="s">
        <v>69</v>
      </c>
      <c r="R129" s="27" t="s">
        <v>1675</v>
      </c>
      <c r="S129" s="22"/>
    </row>
    <row r="130" spans="1:19" x14ac:dyDescent="0.3">
      <c r="A130" s="35" t="s">
        <v>232</v>
      </c>
      <c r="B130" s="35" t="s">
        <v>543</v>
      </c>
      <c r="C130" s="70" t="s">
        <v>544</v>
      </c>
      <c r="D130" s="70"/>
      <c r="H130" s="27">
        <v>3</v>
      </c>
      <c r="Q130" s="27" t="s">
        <v>245</v>
      </c>
      <c r="R130" s="27" t="s">
        <v>545</v>
      </c>
      <c r="S130" s="22"/>
    </row>
    <row r="131" spans="1:19" x14ac:dyDescent="0.3">
      <c r="A131" s="35" t="s">
        <v>1669</v>
      </c>
      <c r="B131" s="35" t="s">
        <v>1017</v>
      </c>
      <c r="C131" s="70" t="s">
        <v>1668</v>
      </c>
      <c r="D131" s="70"/>
      <c r="H131" s="27">
        <v>3</v>
      </c>
      <c r="Q131" s="27" t="s">
        <v>166</v>
      </c>
      <c r="R131" s="27" t="s">
        <v>1670</v>
      </c>
      <c r="S131" s="22"/>
    </row>
    <row r="132" spans="1:19" x14ac:dyDescent="0.3">
      <c r="A132" s="35" t="s">
        <v>394</v>
      </c>
      <c r="B132" s="35" t="s">
        <v>1672</v>
      </c>
      <c r="C132" s="70" t="s">
        <v>1671</v>
      </c>
      <c r="D132" s="70"/>
      <c r="G132" s="27">
        <v>2</v>
      </c>
      <c r="Q132" s="27" t="s">
        <v>161</v>
      </c>
      <c r="R132" s="27" t="s">
        <v>1673</v>
      </c>
      <c r="S132" s="22"/>
    </row>
    <row r="133" spans="1:19" x14ac:dyDescent="0.3">
      <c r="A133" s="35" t="s">
        <v>465</v>
      </c>
      <c r="B133" s="35" t="s">
        <v>1131</v>
      </c>
      <c r="C133" s="39" t="s">
        <v>1132</v>
      </c>
      <c r="D133" s="39"/>
      <c r="K133" s="27">
        <v>6</v>
      </c>
      <c r="Q133" s="27" t="s">
        <v>245</v>
      </c>
      <c r="R133" s="27" t="s">
        <v>1134</v>
      </c>
      <c r="S133" s="22"/>
    </row>
    <row r="134" spans="1:19" x14ac:dyDescent="0.3">
      <c r="A134" s="35" t="s">
        <v>91</v>
      </c>
      <c r="B134" s="35" t="s">
        <v>1131</v>
      </c>
      <c r="C134" s="39" t="s">
        <v>1132</v>
      </c>
      <c r="D134" s="39"/>
      <c r="L134" s="27">
        <v>7</v>
      </c>
      <c r="Q134" s="27" t="s">
        <v>93</v>
      </c>
      <c r="R134" s="27" t="s">
        <v>1133</v>
      </c>
      <c r="S134" s="22"/>
    </row>
    <row r="135" spans="1:19" x14ac:dyDescent="0.3">
      <c r="A135" s="35" t="s">
        <v>66</v>
      </c>
      <c r="B135" s="35" t="s">
        <v>631</v>
      </c>
      <c r="C135" s="39" t="s">
        <v>632</v>
      </c>
      <c r="D135" s="39"/>
      <c r="G135" s="27">
        <v>2</v>
      </c>
      <c r="O135" s="27"/>
      <c r="Q135" s="27" t="s">
        <v>72</v>
      </c>
      <c r="R135" s="27" t="s">
        <v>1674</v>
      </c>
      <c r="S135" s="22" t="s">
        <v>145</v>
      </c>
    </row>
    <row r="136" spans="1:19" x14ac:dyDescent="0.3">
      <c r="A136" s="35" t="s">
        <v>99</v>
      </c>
      <c r="B136" s="35" t="s">
        <v>606</v>
      </c>
      <c r="C136" s="70" t="s">
        <v>726</v>
      </c>
      <c r="D136" s="70"/>
      <c r="G136" s="27">
        <v>2</v>
      </c>
      <c r="Q136" s="27" t="s">
        <v>271</v>
      </c>
      <c r="R136" s="27" t="s">
        <v>727</v>
      </c>
      <c r="S136" s="22"/>
    </row>
    <row r="137" spans="1:19" x14ac:dyDescent="0.3">
      <c r="A137" s="35" t="s">
        <v>34</v>
      </c>
      <c r="B137" s="35" t="s">
        <v>1213</v>
      </c>
      <c r="C137" s="70" t="s">
        <v>1215</v>
      </c>
      <c r="D137" s="70"/>
      <c r="O137" s="27">
        <v>10</v>
      </c>
      <c r="P137" s="27" t="s">
        <v>1216</v>
      </c>
      <c r="Q137" s="27" t="s">
        <v>93</v>
      </c>
      <c r="R137" s="27" t="s">
        <v>1217</v>
      </c>
      <c r="S137" s="22"/>
    </row>
    <row r="138" spans="1:19" x14ac:dyDescent="0.3">
      <c r="A138" s="35" t="s">
        <v>180</v>
      </c>
      <c r="B138" s="35" t="s">
        <v>282</v>
      </c>
      <c r="C138" s="39" t="s">
        <v>279</v>
      </c>
      <c r="D138" s="39"/>
      <c r="G138" s="27">
        <v>2</v>
      </c>
      <c r="O138" s="27"/>
      <c r="Q138" s="27" t="s">
        <v>161</v>
      </c>
      <c r="R138" s="27" t="s">
        <v>1079</v>
      </c>
      <c r="S138" s="22"/>
    </row>
    <row r="139" spans="1:19" x14ac:dyDescent="0.3">
      <c r="A139" s="35" t="s">
        <v>101</v>
      </c>
      <c r="B139" s="35" t="s">
        <v>756</v>
      </c>
      <c r="C139" s="39" t="s">
        <v>757</v>
      </c>
      <c r="D139" s="39"/>
      <c r="F139" s="27">
        <v>1</v>
      </c>
      <c r="O139" s="27"/>
      <c r="Q139" s="27" t="s">
        <v>245</v>
      </c>
      <c r="R139" s="27" t="s">
        <v>2007</v>
      </c>
      <c r="S139" s="22" t="s">
        <v>980</v>
      </c>
    </row>
    <row r="140" spans="1:19" x14ac:dyDescent="0.3">
      <c r="A140" s="35" t="s">
        <v>209</v>
      </c>
      <c r="B140" s="35" t="s">
        <v>210</v>
      </c>
      <c r="C140" s="70" t="s">
        <v>375</v>
      </c>
      <c r="D140" s="70"/>
      <c r="O140" s="111">
        <v>10</v>
      </c>
      <c r="Q140" s="20" t="s">
        <v>1543</v>
      </c>
      <c r="R140" s="20" t="s">
        <v>1543</v>
      </c>
      <c r="S140" s="22"/>
    </row>
    <row r="141" spans="1:19" x14ac:dyDescent="0.3">
      <c r="A141" s="35" t="s">
        <v>209</v>
      </c>
      <c r="B141" s="35" t="s">
        <v>1174</v>
      </c>
      <c r="C141" s="70" t="s">
        <v>1173</v>
      </c>
      <c r="D141" s="70"/>
      <c r="F141" s="27">
        <v>1</v>
      </c>
      <c r="Q141" s="27" t="s">
        <v>245</v>
      </c>
      <c r="R141" s="27" t="s">
        <v>1178</v>
      </c>
      <c r="S141" s="22"/>
    </row>
    <row r="142" spans="1:19" x14ac:dyDescent="0.3">
      <c r="A142" s="35" t="s">
        <v>785</v>
      </c>
      <c r="B142" s="35" t="s">
        <v>786</v>
      </c>
      <c r="C142" s="70" t="s">
        <v>787</v>
      </c>
      <c r="D142" s="70"/>
      <c r="F142" s="27">
        <v>1</v>
      </c>
      <c r="Q142" s="27" t="s">
        <v>69</v>
      </c>
      <c r="R142" s="27" t="s">
        <v>788</v>
      </c>
      <c r="S142" s="22" t="s">
        <v>789</v>
      </c>
    </row>
    <row r="143" spans="1:19" x14ac:dyDescent="0.3">
      <c r="A143" s="35" t="s">
        <v>1679</v>
      </c>
      <c r="B143" s="35" t="s">
        <v>1680</v>
      </c>
      <c r="C143" s="70" t="s">
        <v>1678</v>
      </c>
      <c r="D143" s="70"/>
      <c r="G143" s="27">
        <v>2</v>
      </c>
      <c r="Q143" s="27" t="s">
        <v>161</v>
      </c>
      <c r="R143" s="27" t="s">
        <v>1733</v>
      </c>
      <c r="S143" s="22"/>
    </row>
    <row r="144" spans="1:19" x14ac:dyDescent="0.3">
      <c r="A144" s="35" t="s">
        <v>1681</v>
      </c>
      <c r="B144" s="35" t="s">
        <v>858</v>
      </c>
      <c r="C144" s="70" t="s">
        <v>859</v>
      </c>
      <c r="D144" s="70"/>
      <c r="F144" s="27">
        <v>1</v>
      </c>
      <c r="Q144" s="27" t="s">
        <v>245</v>
      </c>
      <c r="R144" s="27" t="s">
        <v>860</v>
      </c>
      <c r="S144" s="22"/>
    </row>
    <row r="145" spans="1:19" x14ac:dyDescent="0.3">
      <c r="A145" s="35" t="s">
        <v>1683</v>
      </c>
      <c r="B145" s="35" t="s">
        <v>1684</v>
      </c>
      <c r="C145" s="70" t="s">
        <v>1682</v>
      </c>
      <c r="D145" s="70"/>
      <c r="G145" s="27">
        <v>2</v>
      </c>
      <c r="Q145" s="27" t="s">
        <v>245</v>
      </c>
      <c r="R145" s="27" t="s">
        <v>1685</v>
      </c>
      <c r="S145" s="22"/>
    </row>
    <row r="146" spans="1:19" x14ac:dyDescent="0.3">
      <c r="A146" s="35" t="s">
        <v>342</v>
      </c>
      <c r="B146" s="35" t="s">
        <v>767</v>
      </c>
      <c r="C146" s="70" t="s">
        <v>1686</v>
      </c>
      <c r="D146" s="70"/>
      <c r="H146" s="27">
        <v>3</v>
      </c>
      <c r="Q146" s="27" t="s">
        <v>161</v>
      </c>
      <c r="R146" s="27" t="s">
        <v>1687</v>
      </c>
      <c r="S146" s="22"/>
    </row>
    <row r="147" spans="1:19" x14ac:dyDescent="0.3">
      <c r="A147" s="35" t="s">
        <v>163</v>
      </c>
      <c r="B147" s="35" t="s">
        <v>1122</v>
      </c>
      <c r="C147" s="70" t="s">
        <v>1121</v>
      </c>
      <c r="D147" s="70"/>
      <c r="H147" s="27">
        <v>3</v>
      </c>
      <c r="Q147" s="27" t="s">
        <v>245</v>
      </c>
      <c r="R147" s="27" t="s">
        <v>1123</v>
      </c>
      <c r="S147" s="22"/>
    </row>
    <row r="148" spans="1:19" x14ac:dyDescent="0.3">
      <c r="A148" s="35" t="s">
        <v>595</v>
      </c>
      <c r="B148" s="35" t="s">
        <v>596</v>
      </c>
      <c r="C148" s="70" t="s">
        <v>597</v>
      </c>
      <c r="D148" s="70"/>
      <c r="H148" s="27">
        <v>3</v>
      </c>
      <c r="Q148" s="27" t="s">
        <v>161</v>
      </c>
      <c r="R148" s="27" t="s">
        <v>1688</v>
      </c>
      <c r="S148" s="22"/>
    </row>
    <row r="149" spans="1:19" x14ac:dyDescent="0.3">
      <c r="A149" s="35" t="s">
        <v>55</v>
      </c>
      <c r="B149" s="35" t="s">
        <v>56</v>
      </c>
      <c r="C149" s="70" t="s">
        <v>319</v>
      </c>
      <c r="D149" s="70"/>
      <c r="G149" s="27">
        <v>2</v>
      </c>
      <c r="Q149" s="27" t="s">
        <v>93</v>
      </c>
      <c r="R149" s="27" t="s">
        <v>599</v>
      </c>
      <c r="S149" s="22" t="s">
        <v>1564</v>
      </c>
    </row>
    <row r="150" spans="1:19" x14ac:dyDescent="0.3">
      <c r="A150" s="35" t="s">
        <v>487</v>
      </c>
      <c r="B150" s="35" t="s">
        <v>488</v>
      </c>
      <c r="C150" s="70" t="s">
        <v>489</v>
      </c>
      <c r="D150" s="70"/>
      <c r="H150" s="27">
        <v>3</v>
      </c>
      <c r="Q150" s="27" t="s">
        <v>245</v>
      </c>
      <c r="R150" s="27" t="s">
        <v>556</v>
      </c>
      <c r="S150" s="22"/>
    </row>
    <row r="151" spans="1:19" x14ac:dyDescent="0.3">
      <c r="A151" s="35" t="s">
        <v>1144</v>
      </c>
      <c r="B151" s="35" t="s">
        <v>1690</v>
      </c>
      <c r="C151" s="70" t="s">
        <v>1689</v>
      </c>
      <c r="D151" s="70"/>
      <c r="G151" s="27">
        <v>2</v>
      </c>
      <c r="Q151" s="27" t="s">
        <v>93</v>
      </c>
      <c r="R151" s="27" t="s">
        <v>1691</v>
      </c>
      <c r="S151" s="22"/>
    </row>
    <row r="152" spans="1:19" x14ac:dyDescent="0.3">
      <c r="A152" s="35" t="s">
        <v>235</v>
      </c>
      <c r="B152" s="35" t="s">
        <v>758</v>
      </c>
      <c r="C152" s="70" t="s">
        <v>759</v>
      </c>
      <c r="D152" s="70"/>
      <c r="F152" s="27">
        <v>1</v>
      </c>
      <c r="Q152" s="27" t="s">
        <v>93</v>
      </c>
      <c r="R152" s="27" t="s">
        <v>760</v>
      </c>
      <c r="S152" s="22"/>
    </row>
    <row r="153" spans="1:19" x14ac:dyDescent="0.3">
      <c r="A153" s="35" t="s">
        <v>1692</v>
      </c>
      <c r="B153" s="35" t="s">
        <v>451</v>
      </c>
      <c r="C153" s="70" t="s">
        <v>1693</v>
      </c>
      <c r="D153" s="70"/>
      <c r="G153" s="27">
        <v>2</v>
      </c>
      <c r="Q153" s="27" t="s">
        <v>161</v>
      </c>
      <c r="R153" s="27" t="s">
        <v>1694</v>
      </c>
      <c r="S153" s="22"/>
    </row>
    <row r="154" spans="1:19" x14ac:dyDescent="0.3">
      <c r="A154" s="35" t="s">
        <v>220</v>
      </c>
      <c r="B154" s="35" t="s">
        <v>200</v>
      </c>
      <c r="C154" s="70" t="s">
        <v>616</v>
      </c>
      <c r="D154" s="70"/>
      <c r="H154" s="27">
        <v>3</v>
      </c>
      <c r="Q154" s="27" t="s">
        <v>161</v>
      </c>
      <c r="R154" s="27" t="s">
        <v>617</v>
      </c>
      <c r="S154" s="22"/>
    </row>
    <row r="155" spans="1:19" x14ac:dyDescent="0.3">
      <c r="A155" s="35" t="s">
        <v>122</v>
      </c>
      <c r="B155" s="35" t="s">
        <v>737</v>
      </c>
      <c r="C155" s="70" t="s">
        <v>754</v>
      </c>
      <c r="D155" s="70"/>
      <c r="H155" s="27">
        <v>3</v>
      </c>
      <c r="Q155" s="27" t="s">
        <v>72</v>
      </c>
      <c r="R155" s="27" t="s">
        <v>755</v>
      </c>
      <c r="S155" s="22"/>
    </row>
    <row r="156" spans="1:19" x14ac:dyDescent="0.3">
      <c r="A156" s="35"/>
      <c r="B156" s="35"/>
      <c r="C156" s="70" t="s">
        <v>1695</v>
      </c>
      <c r="D156" s="70"/>
      <c r="O156" s="111">
        <v>10</v>
      </c>
      <c r="Q156" s="20" t="s">
        <v>1543</v>
      </c>
      <c r="R156" s="20" t="s">
        <v>1543</v>
      </c>
      <c r="S156" s="22"/>
    </row>
    <row r="157" spans="1:19" x14ac:dyDescent="0.3">
      <c r="A157" s="35" t="s">
        <v>576</v>
      </c>
      <c r="B157" s="35" t="s">
        <v>1697</v>
      </c>
      <c r="C157" s="70" t="s">
        <v>1696</v>
      </c>
      <c r="D157" s="70"/>
      <c r="G157" s="27">
        <v>2</v>
      </c>
      <c r="Q157" s="27" t="s">
        <v>93</v>
      </c>
      <c r="R157" s="27" t="s">
        <v>1705</v>
      </c>
      <c r="S157" s="22"/>
    </row>
    <row r="158" spans="1:19" x14ac:dyDescent="0.3">
      <c r="A158" s="35" t="s">
        <v>153</v>
      </c>
      <c r="B158" s="35" t="s">
        <v>1698</v>
      </c>
      <c r="C158" s="70" t="s">
        <v>336</v>
      </c>
      <c r="D158" s="70"/>
      <c r="O158" s="111">
        <v>10</v>
      </c>
      <c r="Q158" s="27" t="s">
        <v>72</v>
      </c>
      <c r="R158" s="27" t="s">
        <v>1091</v>
      </c>
      <c r="S158" s="22"/>
    </row>
    <row r="159" spans="1:19" x14ac:dyDescent="0.3">
      <c r="A159" s="35" t="s">
        <v>50</v>
      </c>
      <c r="B159" s="35" t="s">
        <v>318</v>
      </c>
      <c r="C159" s="70" t="s">
        <v>1699</v>
      </c>
      <c r="D159" s="70"/>
      <c r="O159" s="111">
        <v>10</v>
      </c>
      <c r="Q159" s="20" t="s">
        <v>1543</v>
      </c>
      <c r="R159" s="20" t="s">
        <v>1543</v>
      </c>
      <c r="S159" s="22"/>
    </row>
    <row r="160" spans="1:19" x14ac:dyDescent="0.3">
      <c r="A160" s="35" t="s">
        <v>720</v>
      </c>
      <c r="B160" s="35" t="s">
        <v>1701</v>
      </c>
      <c r="C160" s="70" t="s">
        <v>1700</v>
      </c>
      <c r="D160" s="70"/>
      <c r="H160" s="27">
        <v>3</v>
      </c>
      <c r="Q160" s="27" t="s">
        <v>72</v>
      </c>
      <c r="R160" s="27" t="s">
        <v>1704</v>
      </c>
      <c r="S160" s="22"/>
    </row>
    <row r="161" spans="1:19" x14ac:dyDescent="0.3">
      <c r="A161" s="35" t="s">
        <v>59</v>
      </c>
      <c r="B161" s="35" t="s">
        <v>1702</v>
      </c>
      <c r="C161" s="70" t="s">
        <v>1703</v>
      </c>
      <c r="D161" s="70"/>
      <c r="O161" s="111">
        <v>10</v>
      </c>
      <c r="Q161" s="20" t="s">
        <v>1543</v>
      </c>
      <c r="R161" s="20" t="s">
        <v>1543</v>
      </c>
      <c r="S161" s="22"/>
    </row>
    <row r="162" spans="1:19" x14ac:dyDescent="0.3">
      <c r="A162" s="35" t="s">
        <v>1706</v>
      </c>
      <c r="B162" s="35" t="s">
        <v>239</v>
      </c>
      <c r="C162" s="70" t="s">
        <v>1707</v>
      </c>
      <c r="D162" s="70"/>
      <c r="O162" s="111">
        <v>10</v>
      </c>
      <c r="P162" s="27" t="s">
        <v>2281</v>
      </c>
      <c r="Q162" s="20" t="s">
        <v>1543</v>
      </c>
      <c r="R162" s="20" t="s">
        <v>1543</v>
      </c>
      <c r="S162" s="22"/>
    </row>
    <row r="163" spans="1:19" x14ac:dyDescent="0.3">
      <c r="A163" s="35" t="s">
        <v>1323</v>
      </c>
      <c r="B163" s="35" t="s">
        <v>1709</v>
      </c>
      <c r="C163" s="70" t="s">
        <v>1708</v>
      </c>
      <c r="D163" s="70"/>
      <c r="H163" s="27">
        <v>3</v>
      </c>
      <c r="Q163" s="27" t="s">
        <v>161</v>
      </c>
      <c r="R163" s="27" t="s">
        <v>1712</v>
      </c>
      <c r="S163" s="22"/>
    </row>
    <row r="164" spans="1:19" x14ac:dyDescent="0.3">
      <c r="A164" s="35" t="s">
        <v>122</v>
      </c>
      <c r="B164" s="35" t="s">
        <v>1711</v>
      </c>
      <c r="C164" s="70" t="s">
        <v>1710</v>
      </c>
      <c r="D164" s="70"/>
      <c r="G164" s="27">
        <v>2</v>
      </c>
      <c r="Q164" s="27" t="s">
        <v>69</v>
      </c>
      <c r="R164" s="27" t="s">
        <v>1713</v>
      </c>
      <c r="S164" s="22"/>
    </row>
    <row r="165" spans="1:19" x14ac:dyDescent="0.3">
      <c r="A165" s="35" t="s">
        <v>113</v>
      </c>
      <c r="B165" s="35" t="s">
        <v>525</v>
      </c>
      <c r="C165" s="70" t="s">
        <v>524</v>
      </c>
      <c r="D165" s="70"/>
      <c r="G165" s="27">
        <v>2</v>
      </c>
      <c r="Q165" s="27" t="s">
        <v>486</v>
      </c>
      <c r="R165" s="27" t="s">
        <v>530</v>
      </c>
      <c r="S165" s="22"/>
    </row>
    <row r="166" spans="1:19" x14ac:dyDescent="0.3">
      <c r="A166" s="35" t="s">
        <v>230</v>
      </c>
      <c r="B166" s="35" t="s">
        <v>231</v>
      </c>
      <c r="C166" s="70" t="s">
        <v>363</v>
      </c>
      <c r="D166" s="70"/>
      <c r="H166" s="27">
        <v>3</v>
      </c>
      <c r="Q166" s="27" t="s">
        <v>72</v>
      </c>
      <c r="R166" s="27" t="s">
        <v>364</v>
      </c>
      <c r="S166" s="22"/>
    </row>
    <row r="167" spans="1:19" x14ac:dyDescent="0.3">
      <c r="A167" s="35" t="s">
        <v>101</v>
      </c>
      <c r="B167" s="35" t="s">
        <v>749</v>
      </c>
      <c r="C167" s="70" t="s">
        <v>1714</v>
      </c>
      <c r="D167" s="70"/>
      <c r="F167" s="27">
        <v>1</v>
      </c>
      <c r="Q167" s="27" t="s">
        <v>69</v>
      </c>
      <c r="R167" s="27" t="s">
        <v>1717</v>
      </c>
      <c r="S167" s="22"/>
    </row>
    <row r="168" spans="1:19" x14ac:dyDescent="0.3">
      <c r="A168" s="35" t="s">
        <v>35</v>
      </c>
      <c r="B168" s="35" t="s">
        <v>1716</v>
      </c>
      <c r="C168" s="70" t="s">
        <v>1715</v>
      </c>
      <c r="D168" s="70"/>
      <c r="F168" s="27">
        <v>1</v>
      </c>
      <c r="Q168" s="27" t="s">
        <v>69</v>
      </c>
      <c r="R168" s="27" t="s">
        <v>1718</v>
      </c>
      <c r="S168" s="22"/>
    </row>
    <row r="169" spans="1:19" x14ac:dyDescent="0.3">
      <c r="A169" s="35" t="s">
        <v>1720</v>
      </c>
      <c r="B169" s="35" t="s">
        <v>1721</v>
      </c>
      <c r="C169" s="70" t="s">
        <v>1719</v>
      </c>
      <c r="D169" s="70"/>
      <c r="H169" s="27">
        <v>3</v>
      </c>
      <c r="Q169" s="27" t="s">
        <v>69</v>
      </c>
      <c r="R169" s="27" t="s">
        <v>1722</v>
      </c>
      <c r="S169" s="22"/>
    </row>
    <row r="170" spans="1:19" x14ac:dyDescent="0.3">
      <c r="A170" s="35" t="s">
        <v>1720</v>
      </c>
      <c r="B170" s="35" t="s">
        <v>1721</v>
      </c>
      <c r="C170" s="70" t="s">
        <v>1719</v>
      </c>
      <c r="D170" s="70"/>
      <c r="L170" s="27">
        <v>7</v>
      </c>
      <c r="Q170" s="27" t="s">
        <v>245</v>
      </c>
      <c r="R170" s="27" t="s">
        <v>1723</v>
      </c>
      <c r="S170" s="22"/>
    </row>
    <row r="171" spans="1:19" x14ac:dyDescent="0.3">
      <c r="A171" s="35" t="s">
        <v>1720</v>
      </c>
      <c r="B171" s="35" t="s">
        <v>1721</v>
      </c>
      <c r="C171" s="70" t="s">
        <v>1719</v>
      </c>
      <c r="D171" s="70"/>
      <c r="L171" s="27">
        <v>7</v>
      </c>
      <c r="Q171" s="27" t="s">
        <v>72</v>
      </c>
      <c r="R171" s="27" t="s">
        <v>1724</v>
      </c>
      <c r="S171" s="22"/>
    </row>
    <row r="172" spans="1:19" x14ac:dyDescent="0.3">
      <c r="A172" s="35" t="s">
        <v>1720</v>
      </c>
      <c r="B172" s="35" t="s">
        <v>1721</v>
      </c>
      <c r="C172" s="70" t="s">
        <v>1719</v>
      </c>
      <c r="D172" s="70"/>
      <c r="L172" s="27">
        <v>7</v>
      </c>
      <c r="Q172" s="27" t="s">
        <v>1726</v>
      </c>
      <c r="R172" s="27" t="s">
        <v>1725</v>
      </c>
      <c r="S172" s="22"/>
    </row>
    <row r="173" spans="1:19" x14ac:dyDescent="0.3">
      <c r="A173" s="35" t="s">
        <v>1727</v>
      </c>
      <c r="B173" s="35" t="s">
        <v>1728</v>
      </c>
      <c r="C173" s="70" t="s">
        <v>1729</v>
      </c>
      <c r="D173" s="70"/>
      <c r="O173" s="111">
        <v>10</v>
      </c>
      <c r="Q173" s="20" t="s">
        <v>1543</v>
      </c>
      <c r="R173" s="20" t="s">
        <v>1543</v>
      </c>
      <c r="S173" s="22"/>
    </row>
    <row r="174" spans="1:19" x14ac:dyDescent="0.3">
      <c r="A174" s="35" t="s">
        <v>91</v>
      </c>
      <c r="B174" s="35" t="s">
        <v>191</v>
      </c>
      <c r="C174" s="70" t="s">
        <v>1730</v>
      </c>
      <c r="D174" s="70"/>
      <c r="G174" s="27">
        <v>2</v>
      </c>
      <c r="Q174" s="27" t="s">
        <v>245</v>
      </c>
      <c r="R174" s="27" t="s">
        <v>1731</v>
      </c>
      <c r="S174" s="22"/>
    </row>
    <row r="175" spans="1:19" x14ac:dyDescent="0.3">
      <c r="A175" s="35" t="s">
        <v>1214</v>
      </c>
      <c r="B175" s="93" t="s">
        <v>1543</v>
      </c>
      <c r="C175" s="70" t="s">
        <v>1734</v>
      </c>
      <c r="D175" s="70"/>
      <c r="H175" s="27">
        <v>3</v>
      </c>
      <c r="Q175" s="75" t="s">
        <v>1792</v>
      </c>
      <c r="R175" s="27" t="s">
        <v>1777</v>
      </c>
      <c r="S175" s="22"/>
    </row>
    <row r="176" spans="1:19" x14ac:dyDescent="0.3">
      <c r="A176" s="35" t="s">
        <v>1735</v>
      </c>
      <c r="B176" s="93" t="s">
        <v>1543</v>
      </c>
      <c r="C176" s="70" t="s">
        <v>1734</v>
      </c>
      <c r="D176" s="70"/>
      <c r="H176" s="27">
        <v>3</v>
      </c>
      <c r="Q176" s="27" t="s">
        <v>69</v>
      </c>
      <c r="R176" s="27" t="s">
        <v>1778</v>
      </c>
      <c r="S176" s="22"/>
    </row>
    <row r="177" spans="1:26" x14ac:dyDescent="0.3">
      <c r="A177" s="35" t="s">
        <v>1736</v>
      </c>
      <c r="B177" s="93" t="s">
        <v>1543</v>
      </c>
      <c r="C177" s="70" t="s">
        <v>1734</v>
      </c>
      <c r="D177" s="70"/>
      <c r="H177" s="27">
        <v>3</v>
      </c>
      <c r="Q177" s="27" t="s">
        <v>69</v>
      </c>
      <c r="R177" s="27" t="s">
        <v>1779</v>
      </c>
      <c r="S177" s="22"/>
    </row>
    <row r="178" spans="1:26" x14ac:dyDescent="0.3">
      <c r="A178" s="35" t="s">
        <v>1738</v>
      </c>
      <c r="B178" s="76" t="s">
        <v>1149</v>
      </c>
      <c r="C178" s="70" t="s">
        <v>1737</v>
      </c>
      <c r="D178" s="70"/>
      <c r="G178" s="27">
        <v>2</v>
      </c>
      <c r="P178" s="133"/>
      <c r="Q178" s="133" t="s">
        <v>245</v>
      </c>
      <c r="R178" s="133" t="s">
        <v>2272</v>
      </c>
      <c r="S178" s="22"/>
    </row>
    <row r="179" spans="1:26" x14ac:dyDescent="0.3">
      <c r="A179" s="35" t="s">
        <v>151</v>
      </c>
      <c r="B179" s="76" t="s">
        <v>152</v>
      </c>
      <c r="C179" s="70" t="s">
        <v>287</v>
      </c>
      <c r="D179" s="70"/>
      <c r="H179" s="27">
        <v>3</v>
      </c>
      <c r="O179" s="27"/>
      <c r="Q179" s="27" t="s">
        <v>271</v>
      </c>
      <c r="R179" s="27" t="s">
        <v>286</v>
      </c>
      <c r="S179" s="22"/>
    </row>
    <row r="180" spans="1:26" x14ac:dyDescent="0.3">
      <c r="A180" s="35" t="s">
        <v>216</v>
      </c>
      <c r="B180" s="76" t="s">
        <v>217</v>
      </c>
      <c r="C180" s="70" t="s">
        <v>344</v>
      </c>
      <c r="D180" s="70"/>
      <c r="O180" s="111">
        <v>10</v>
      </c>
      <c r="Q180" s="27" t="s">
        <v>1543</v>
      </c>
      <c r="R180" s="27" t="s">
        <v>1543</v>
      </c>
      <c r="S180" s="22" t="s">
        <v>1732</v>
      </c>
    </row>
    <row r="181" spans="1:26" x14ac:dyDescent="0.3">
      <c r="A181" s="35" t="s">
        <v>220</v>
      </c>
      <c r="B181" s="76" t="s">
        <v>472</v>
      </c>
      <c r="C181" s="70" t="s">
        <v>1739</v>
      </c>
      <c r="D181" s="70"/>
      <c r="F181" s="27">
        <v>1</v>
      </c>
      <c r="Q181" s="27" t="s">
        <v>72</v>
      </c>
      <c r="R181" s="27" t="s">
        <v>1740</v>
      </c>
      <c r="S181" s="22"/>
    </row>
    <row r="182" spans="1:26" x14ac:dyDescent="0.3">
      <c r="A182" s="35" t="s">
        <v>91</v>
      </c>
      <c r="B182" s="76" t="s">
        <v>1610</v>
      </c>
      <c r="C182" s="70" t="s">
        <v>1739</v>
      </c>
      <c r="D182" s="70"/>
      <c r="F182" s="27">
        <v>1</v>
      </c>
      <c r="Q182" s="27" t="s">
        <v>245</v>
      </c>
      <c r="R182" s="27" t="s">
        <v>1741</v>
      </c>
      <c r="S182" s="22"/>
    </row>
    <row r="183" spans="1:26" x14ac:dyDescent="0.3">
      <c r="A183" s="35" t="s">
        <v>704</v>
      </c>
      <c r="B183" s="76" t="s">
        <v>1743</v>
      </c>
      <c r="C183" s="70" t="s">
        <v>1742</v>
      </c>
      <c r="D183" s="70"/>
      <c r="H183" s="27">
        <v>3</v>
      </c>
      <c r="Q183" s="27" t="s">
        <v>105</v>
      </c>
      <c r="R183" s="27" t="s">
        <v>1744</v>
      </c>
      <c r="S183" s="22"/>
    </row>
    <row r="184" spans="1:26" x14ac:dyDescent="0.3">
      <c r="A184" s="35" t="s">
        <v>383</v>
      </c>
      <c r="B184" s="76" t="s">
        <v>1746</v>
      </c>
      <c r="C184" s="70" t="s">
        <v>1745</v>
      </c>
      <c r="D184" s="70"/>
      <c r="H184" s="27">
        <v>3</v>
      </c>
      <c r="Q184" s="27" t="s">
        <v>161</v>
      </c>
      <c r="R184" s="27" t="s">
        <v>1747</v>
      </c>
      <c r="S184" s="22"/>
    </row>
    <row r="185" spans="1:26" x14ac:dyDescent="0.3">
      <c r="A185" s="35" t="s">
        <v>101</v>
      </c>
      <c r="B185" s="76" t="s">
        <v>1749</v>
      </c>
      <c r="C185" s="70" t="s">
        <v>1748</v>
      </c>
      <c r="D185" s="70"/>
      <c r="G185" s="27">
        <v>2</v>
      </c>
      <c r="Q185" s="27" t="s">
        <v>69</v>
      </c>
      <c r="R185" s="27" t="s">
        <v>1750</v>
      </c>
      <c r="S185" s="22"/>
    </row>
    <row r="186" spans="1:26" x14ac:dyDescent="0.3">
      <c r="A186" s="35" t="s">
        <v>585</v>
      </c>
      <c r="B186" s="76" t="s">
        <v>1752</v>
      </c>
      <c r="C186" s="70" t="s">
        <v>1751</v>
      </c>
      <c r="D186" s="70"/>
      <c r="G186" s="27">
        <v>2</v>
      </c>
      <c r="Q186" s="27" t="s">
        <v>72</v>
      </c>
      <c r="R186" s="27" t="s">
        <v>1753</v>
      </c>
      <c r="S186" s="22"/>
    </row>
    <row r="187" spans="1:26" x14ac:dyDescent="0.3">
      <c r="A187" s="35" t="s">
        <v>688</v>
      </c>
      <c r="B187" s="76" t="s">
        <v>1048</v>
      </c>
      <c r="C187" s="70" t="s">
        <v>1047</v>
      </c>
      <c r="D187" s="70"/>
      <c r="H187" s="27">
        <v>3</v>
      </c>
      <c r="Q187" s="27" t="s">
        <v>69</v>
      </c>
      <c r="R187" s="27" t="s">
        <v>1049</v>
      </c>
      <c r="S187" s="22"/>
    </row>
    <row r="188" spans="1:26" x14ac:dyDescent="0.3">
      <c r="A188" s="35" t="s">
        <v>108</v>
      </c>
      <c r="B188" s="76" t="s">
        <v>109</v>
      </c>
      <c r="C188" s="70" t="s">
        <v>283</v>
      </c>
      <c r="D188" s="70"/>
      <c r="G188" s="27">
        <v>2</v>
      </c>
      <c r="Q188" s="27" t="s">
        <v>271</v>
      </c>
      <c r="R188" s="27" t="s">
        <v>284</v>
      </c>
      <c r="S188" s="22"/>
    </row>
    <row r="189" spans="1:26" s="36" customFormat="1" x14ac:dyDescent="0.3">
      <c r="A189" s="36" t="s">
        <v>842</v>
      </c>
      <c r="B189" s="72" t="s">
        <v>843</v>
      </c>
      <c r="C189" s="73" t="s">
        <v>844</v>
      </c>
      <c r="D189" s="70"/>
      <c r="E189" s="74"/>
      <c r="F189" s="74"/>
      <c r="G189" s="74">
        <v>2</v>
      </c>
      <c r="H189" s="74"/>
      <c r="I189" s="74"/>
      <c r="J189" s="74"/>
      <c r="K189" s="74"/>
      <c r="L189" s="74"/>
      <c r="M189" s="74"/>
      <c r="N189" s="74"/>
      <c r="O189" s="114"/>
      <c r="P189" s="74"/>
      <c r="Q189" s="74" t="s">
        <v>69</v>
      </c>
      <c r="R189" s="74" t="s">
        <v>1754</v>
      </c>
      <c r="S189" s="87"/>
      <c r="W189" s="71"/>
      <c r="X189" s="71"/>
      <c r="Z189" s="183"/>
    </row>
    <row r="190" spans="1:26" x14ac:dyDescent="0.3">
      <c r="A190" s="35" t="s">
        <v>1357</v>
      </c>
      <c r="B190" s="76" t="s">
        <v>1358</v>
      </c>
      <c r="C190" s="70" t="s">
        <v>1062</v>
      </c>
      <c r="D190" s="70"/>
      <c r="H190" s="27">
        <v>3</v>
      </c>
      <c r="Q190" s="27" t="s">
        <v>93</v>
      </c>
      <c r="R190" s="27" t="s">
        <v>1359</v>
      </c>
      <c r="S190" s="22" t="s">
        <v>1732</v>
      </c>
      <c r="T190" s="16" t="s">
        <v>1564</v>
      </c>
    </row>
    <row r="191" spans="1:26" x14ac:dyDescent="0.3">
      <c r="A191" s="35" t="s">
        <v>1357</v>
      </c>
      <c r="B191" s="76" t="s">
        <v>1358</v>
      </c>
      <c r="C191" s="70" t="s">
        <v>1062</v>
      </c>
      <c r="D191" s="70"/>
      <c r="H191" s="27">
        <v>3</v>
      </c>
      <c r="Q191" s="27" t="s">
        <v>69</v>
      </c>
      <c r="R191" s="27" t="s">
        <v>2250</v>
      </c>
      <c r="S191" s="22" t="s">
        <v>1732</v>
      </c>
      <c r="T191" s="16"/>
    </row>
    <row r="192" spans="1:26" x14ac:dyDescent="0.3">
      <c r="A192" s="35" t="s">
        <v>1357</v>
      </c>
      <c r="B192" s="76" t="s">
        <v>1358</v>
      </c>
      <c r="C192" s="70" t="s">
        <v>1062</v>
      </c>
      <c r="D192" s="70"/>
      <c r="H192" s="27">
        <v>3</v>
      </c>
      <c r="Q192" s="27" t="s">
        <v>72</v>
      </c>
      <c r="R192" s="27" t="s">
        <v>2251</v>
      </c>
      <c r="S192" s="22" t="s">
        <v>1732</v>
      </c>
      <c r="T192" s="16"/>
    </row>
    <row r="193" spans="1:26" x14ac:dyDescent="0.3">
      <c r="A193" s="35" t="s">
        <v>793</v>
      </c>
      <c r="B193" s="76" t="s">
        <v>794</v>
      </c>
      <c r="C193" s="70" t="s">
        <v>796</v>
      </c>
      <c r="D193" s="70"/>
      <c r="F193" s="27">
        <v>1</v>
      </c>
      <c r="Q193" s="27" t="s">
        <v>245</v>
      </c>
      <c r="R193" s="27" t="s">
        <v>795</v>
      </c>
      <c r="S193" s="22"/>
      <c r="Z193" s="184"/>
    </row>
    <row r="194" spans="1:26" x14ac:dyDescent="0.3">
      <c r="A194" s="35" t="s">
        <v>460</v>
      </c>
      <c r="B194" s="76" t="s">
        <v>1756</v>
      </c>
      <c r="C194" s="70" t="s">
        <v>1755</v>
      </c>
      <c r="D194" s="70"/>
      <c r="G194" s="27">
        <v>2</v>
      </c>
      <c r="Q194" s="27" t="s">
        <v>245</v>
      </c>
      <c r="R194" s="27" t="s">
        <v>1602</v>
      </c>
      <c r="S194" s="22"/>
    </row>
    <row r="195" spans="1:26" x14ac:dyDescent="0.3">
      <c r="A195" s="35" t="s">
        <v>460</v>
      </c>
      <c r="B195" s="76" t="s">
        <v>1756</v>
      </c>
      <c r="C195" s="70" t="s">
        <v>1755</v>
      </c>
      <c r="D195" s="70"/>
      <c r="K195" s="27">
        <v>6</v>
      </c>
      <c r="Q195" s="27" t="s">
        <v>69</v>
      </c>
      <c r="R195" s="27" t="s">
        <v>1783</v>
      </c>
      <c r="S195" s="22"/>
    </row>
    <row r="196" spans="1:26" x14ac:dyDescent="0.3">
      <c r="A196" s="35" t="s">
        <v>63</v>
      </c>
      <c r="B196" s="76" t="s">
        <v>965</v>
      </c>
      <c r="C196" s="70" t="s">
        <v>964</v>
      </c>
      <c r="D196" s="70"/>
      <c r="H196" s="27">
        <v>3</v>
      </c>
      <c r="Q196" s="27" t="s">
        <v>245</v>
      </c>
      <c r="R196" s="27" t="s">
        <v>1796</v>
      </c>
      <c r="S196" s="22"/>
    </row>
    <row r="197" spans="1:26" x14ac:dyDescent="0.3">
      <c r="A197" s="35" t="s">
        <v>63</v>
      </c>
      <c r="B197" s="76" t="s">
        <v>965</v>
      </c>
      <c r="C197" s="70" t="s">
        <v>964</v>
      </c>
      <c r="D197" s="70"/>
      <c r="F197" s="27">
        <v>1</v>
      </c>
      <c r="Q197" s="27" t="s">
        <v>245</v>
      </c>
      <c r="R197" s="27" t="s">
        <v>1797</v>
      </c>
      <c r="S197" s="22"/>
    </row>
    <row r="198" spans="1:26" x14ac:dyDescent="0.3">
      <c r="A198" s="35" t="s">
        <v>176</v>
      </c>
      <c r="B198" s="76" t="s">
        <v>750</v>
      </c>
      <c r="C198" s="70" t="s">
        <v>768</v>
      </c>
      <c r="D198" s="70"/>
      <c r="F198" s="27">
        <v>1</v>
      </c>
      <c r="Q198" s="27" t="s">
        <v>1590</v>
      </c>
      <c r="R198" s="27" t="s">
        <v>769</v>
      </c>
      <c r="S198" s="22"/>
    </row>
    <row r="199" spans="1:26" x14ac:dyDescent="0.3">
      <c r="A199" s="35" t="s">
        <v>101</v>
      </c>
      <c r="B199" s="76" t="s">
        <v>47</v>
      </c>
      <c r="C199" s="70" t="s">
        <v>295</v>
      </c>
      <c r="D199" s="70"/>
      <c r="H199" s="27">
        <v>3</v>
      </c>
      <c r="Q199" s="27" t="s">
        <v>69</v>
      </c>
      <c r="R199" s="27" t="s">
        <v>296</v>
      </c>
      <c r="S199" s="22" t="s">
        <v>145</v>
      </c>
    </row>
    <row r="200" spans="1:26" x14ac:dyDescent="0.3">
      <c r="A200" s="35" t="s">
        <v>110</v>
      </c>
      <c r="B200" s="76" t="s">
        <v>250</v>
      </c>
      <c r="C200" s="70" t="s">
        <v>253</v>
      </c>
      <c r="D200" s="70"/>
      <c r="F200" s="27">
        <v>1</v>
      </c>
      <c r="Q200" s="27" t="s">
        <v>245</v>
      </c>
      <c r="R200" s="27" t="s">
        <v>254</v>
      </c>
      <c r="S200" s="22"/>
    </row>
    <row r="201" spans="1:26" x14ac:dyDescent="0.3">
      <c r="A201" s="35" t="s">
        <v>153</v>
      </c>
      <c r="B201" s="76" t="s">
        <v>1115</v>
      </c>
      <c r="C201" s="70" t="s">
        <v>1116</v>
      </c>
      <c r="D201" s="70"/>
      <c r="G201" s="27">
        <v>2</v>
      </c>
      <c r="Q201" s="27" t="s">
        <v>161</v>
      </c>
      <c r="R201" s="27" t="s">
        <v>1117</v>
      </c>
      <c r="S201" s="22"/>
    </row>
    <row r="202" spans="1:26" x14ac:dyDescent="0.3">
      <c r="A202" s="35" t="s">
        <v>153</v>
      </c>
      <c r="B202" s="76" t="s">
        <v>1115</v>
      </c>
      <c r="C202" s="70" t="s">
        <v>1116</v>
      </c>
      <c r="D202" s="70"/>
      <c r="G202" s="27">
        <v>2</v>
      </c>
      <c r="Q202" s="27" t="s">
        <v>72</v>
      </c>
      <c r="R202" s="27" t="s">
        <v>1757</v>
      </c>
      <c r="S202" s="22"/>
    </row>
    <row r="203" spans="1:26" x14ac:dyDescent="0.3">
      <c r="A203" s="35" t="s">
        <v>635</v>
      </c>
      <c r="B203" s="76" t="s">
        <v>636</v>
      </c>
      <c r="C203" s="70" t="s">
        <v>637</v>
      </c>
      <c r="D203" s="70"/>
      <c r="F203" s="27">
        <v>1</v>
      </c>
      <c r="Q203" s="27" t="s">
        <v>93</v>
      </c>
      <c r="R203" s="27" t="s">
        <v>644</v>
      </c>
      <c r="S203" s="22"/>
    </row>
    <row r="204" spans="1:26" x14ac:dyDescent="0.3">
      <c r="A204" s="35" t="s">
        <v>635</v>
      </c>
      <c r="B204" s="76" t="s">
        <v>636</v>
      </c>
      <c r="C204" s="70" t="s">
        <v>637</v>
      </c>
      <c r="D204" s="70"/>
      <c r="O204" s="111">
        <v>10</v>
      </c>
      <c r="P204" s="27" t="s">
        <v>1793</v>
      </c>
      <c r="Q204" s="27" t="s">
        <v>271</v>
      </c>
      <c r="R204" s="27" t="s">
        <v>1185</v>
      </c>
      <c r="S204" s="22"/>
    </row>
    <row r="205" spans="1:26" x14ac:dyDescent="0.3">
      <c r="A205" s="35" t="s">
        <v>651</v>
      </c>
      <c r="B205" s="76" t="s">
        <v>652</v>
      </c>
      <c r="C205" s="70" t="s">
        <v>650</v>
      </c>
      <c r="D205" s="70"/>
      <c r="G205" s="27">
        <v>2</v>
      </c>
      <c r="Q205" s="27" t="s">
        <v>245</v>
      </c>
      <c r="R205" s="27" t="s">
        <v>1086</v>
      </c>
      <c r="S205" s="22"/>
    </row>
    <row r="206" spans="1:26" x14ac:dyDescent="0.3">
      <c r="A206" s="35" t="s">
        <v>675</v>
      </c>
      <c r="B206" s="76" t="s">
        <v>676</v>
      </c>
      <c r="C206" s="70" t="s">
        <v>703</v>
      </c>
      <c r="D206" s="70"/>
      <c r="H206" s="27">
        <v>3</v>
      </c>
      <c r="Q206" s="27" t="s">
        <v>166</v>
      </c>
      <c r="R206" s="27" t="s">
        <v>2028</v>
      </c>
      <c r="S206" s="22"/>
    </row>
    <row r="207" spans="1:26" x14ac:dyDescent="0.3">
      <c r="A207" s="35" t="s">
        <v>1097</v>
      </c>
      <c r="B207" s="76" t="s">
        <v>1098</v>
      </c>
      <c r="C207" s="70" t="s">
        <v>1099</v>
      </c>
      <c r="D207" s="70"/>
      <c r="G207" s="27">
        <v>2</v>
      </c>
      <c r="Q207" s="27" t="s">
        <v>69</v>
      </c>
      <c r="R207" s="27" t="s">
        <v>1100</v>
      </c>
      <c r="S207" s="22"/>
    </row>
    <row r="208" spans="1:26" x14ac:dyDescent="0.3">
      <c r="A208" s="81" t="s">
        <v>1097</v>
      </c>
      <c r="B208" s="77" t="s">
        <v>1098</v>
      </c>
      <c r="C208" s="70" t="s">
        <v>1099</v>
      </c>
      <c r="D208" s="70"/>
      <c r="N208" s="27">
        <v>9</v>
      </c>
      <c r="Q208" s="27" t="s">
        <v>161</v>
      </c>
      <c r="R208" s="27" t="s">
        <v>1758</v>
      </c>
      <c r="S208" s="22"/>
    </row>
    <row r="209" spans="1:19" x14ac:dyDescent="0.3">
      <c r="A209" s="35" t="s">
        <v>212</v>
      </c>
      <c r="B209" s="76" t="s">
        <v>213</v>
      </c>
      <c r="C209" s="70" t="s">
        <v>251</v>
      </c>
      <c r="D209" s="70"/>
      <c r="H209" s="27">
        <v>3</v>
      </c>
      <c r="Q209" s="27" t="s">
        <v>69</v>
      </c>
      <c r="R209" s="27" t="s">
        <v>252</v>
      </c>
      <c r="S209" s="22"/>
    </row>
    <row r="210" spans="1:19" x14ac:dyDescent="0.3">
      <c r="A210" s="35" t="s">
        <v>212</v>
      </c>
      <c r="B210" s="76" t="s">
        <v>213</v>
      </c>
      <c r="C210" s="70" t="s">
        <v>251</v>
      </c>
      <c r="D210" s="70"/>
      <c r="H210" s="27">
        <v>3</v>
      </c>
      <c r="Q210" s="27" t="s">
        <v>161</v>
      </c>
      <c r="R210" s="27" t="s">
        <v>1759</v>
      </c>
      <c r="S210" s="22"/>
    </row>
    <row r="211" spans="1:19" x14ac:dyDescent="0.3">
      <c r="A211" s="35" t="s">
        <v>1225</v>
      </c>
      <c r="B211" s="76"/>
      <c r="C211" s="70" t="s">
        <v>1226</v>
      </c>
      <c r="D211" s="70"/>
      <c r="H211" s="27">
        <v>3</v>
      </c>
      <c r="Q211" s="27" t="s">
        <v>69</v>
      </c>
      <c r="R211" s="27" t="s">
        <v>1236</v>
      </c>
      <c r="S211" s="22"/>
    </row>
    <row r="212" spans="1:19" x14ac:dyDescent="0.3">
      <c r="A212" s="35" t="s">
        <v>881</v>
      </c>
      <c r="B212" s="76" t="s">
        <v>882</v>
      </c>
      <c r="C212" s="70" t="s">
        <v>883</v>
      </c>
      <c r="D212" s="70"/>
      <c r="F212" s="27">
        <v>1</v>
      </c>
      <c r="Q212" s="27" t="s">
        <v>69</v>
      </c>
      <c r="R212" s="27" t="s">
        <v>1760</v>
      </c>
      <c r="S212" s="22"/>
    </row>
    <row r="213" spans="1:19" x14ac:dyDescent="0.3">
      <c r="A213" s="35" t="s">
        <v>66</v>
      </c>
      <c r="B213" s="76" t="s">
        <v>1057</v>
      </c>
      <c r="C213" s="70" t="s">
        <v>1056</v>
      </c>
      <c r="D213" s="70"/>
      <c r="H213" s="27">
        <v>3</v>
      </c>
      <c r="Q213" s="27" t="s">
        <v>72</v>
      </c>
      <c r="R213" s="27" t="s">
        <v>1058</v>
      </c>
      <c r="S213" s="22"/>
    </row>
    <row r="214" spans="1:19" x14ac:dyDescent="0.3">
      <c r="A214" s="35" t="s">
        <v>1288</v>
      </c>
      <c r="B214" s="76" t="s">
        <v>1289</v>
      </c>
      <c r="C214" s="70" t="s">
        <v>1287</v>
      </c>
      <c r="D214" s="70"/>
      <c r="H214" s="27">
        <v>3</v>
      </c>
      <c r="Q214" s="27" t="s">
        <v>270</v>
      </c>
      <c r="R214" s="27" t="s">
        <v>1895</v>
      </c>
      <c r="S214" s="22"/>
    </row>
    <row r="215" spans="1:19" x14ac:dyDescent="0.3">
      <c r="A215" s="35" t="s">
        <v>102</v>
      </c>
      <c r="B215" s="76" t="s">
        <v>1030</v>
      </c>
      <c r="C215" s="70" t="s">
        <v>1029</v>
      </c>
      <c r="D215" s="70"/>
      <c r="G215" s="27">
        <v>2</v>
      </c>
      <c r="Q215" s="27" t="s">
        <v>72</v>
      </c>
      <c r="R215" s="27" t="s">
        <v>1794</v>
      </c>
      <c r="S215" s="22" t="s">
        <v>980</v>
      </c>
    </row>
    <row r="216" spans="1:19" x14ac:dyDescent="0.3">
      <c r="A216" s="35" t="s">
        <v>77</v>
      </c>
      <c r="B216" s="76" t="s">
        <v>652</v>
      </c>
      <c r="C216" s="70" t="s">
        <v>986</v>
      </c>
      <c r="D216" s="70"/>
      <c r="L216" s="27">
        <v>7</v>
      </c>
      <c r="Q216" s="27" t="s">
        <v>72</v>
      </c>
      <c r="R216" s="27" t="s">
        <v>1159</v>
      </c>
      <c r="S216" s="22"/>
    </row>
    <row r="217" spans="1:19" x14ac:dyDescent="0.3">
      <c r="A217" s="35" t="s">
        <v>35</v>
      </c>
      <c r="B217" s="76" t="s">
        <v>1202</v>
      </c>
      <c r="C217" s="70" t="s">
        <v>1201</v>
      </c>
      <c r="D217" s="70"/>
      <c r="G217" s="27">
        <v>2</v>
      </c>
      <c r="Q217" s="27" t="s">
        <v>245</v>
      </c>
      <c r="R217" s="27" t="s">
        <v>1203</v>
      </c>
      <c r="S217" s="22"/>
    </row>
    <row r="218" spans="1:19" x14ac:dyDescent="0.3">
      <c r="A218" s="35" t="s">
        <v>102</v>
      </c>
      <c r="B218" s="76" t="s">
        <v>205</v>
      </c>
      <c r="C218" s="70" t="s">
        <v>407</v>
      </c>
      <c r="D218" s="70"/>
      <c r="G218" s="27">
        <v>2</v>
      </c>
      <c r="Q218" s="27" t="s">
        <v>245</v>
      </c>
      <c r="R218" s="27" t="s">
        <v>409</v>
      </c>
      <c r="S218" s="22"/>
    </row>
    <row r="219" spans="1:19" x14ac:dyDescent="0.3">
      <c r="A219" s="35" t="s">
        <v>220</v>
      </c>
      <c r="B219" s="76" t="s">
        <v>642</v>
      </c>
      <c r="C219" s="70" t="s">
        <v>643</v>
      </c>
      <c r="D219" s="70"/>
      <c r="H219" s="27">
        <v>3</v>
      </c>
      <c r="Q219" s="27" t="s">
        <v>69</v>
      </c>
      <c r="R219" s="27" t="s">
        <v>646</v>
      </c>
      <c r="S219" s="22"/>
    </row>
    <row r="220" spans="1:19" x14ac:dyDescent="0.3">
      <c r="A220" s="35" t="s">
        <v>101</v>
      </c>
      <c r="B220" s="76" t="s">
        <v>206</v>
      </c>
      <c r="C220" s="70" t="s">
        <v>390</v>
      </c>
      <c r="D220" s="70"/>
      <c r="G220" s="27">
        <v>2</v>
      </c>
      <c r="Q220" s="27" t="s">
        <v>69</v>
      </c>
      <c r="R220" s="27" t="s">
        <v>391</v>
      </c>
      <c r="S220" s="22"/>
    </row>
    <row r="221" spans="1:19" x14ac:dyDescent="0.3">
      <c r="A221" s="35" t="s">
        <v>101</v>
      </c>
      <c r="B221" s="76" t="s">
        <v>206</v>
      </c>
      <c r="C221" s="70" t="s">
        <v>390</v>
      </c>
      <c r="D221" s="70"/>
      <c r="L221" s="27">
        <v>7</v>
      </c>
      <c r="Q221" s="27" t="s">
        <v>72</v>
      </c>
      <c r="R221" s="27" t="s">
        <v>1761</v>
      </c>
      <c r="S221" s="22"/>
    </row>
    <row r="222" spans="1:19" x14ac:dyDescent="0.3">
      <c r="A222" s="35" t="s">
        <v>460</v>
      </c>
      <c r="B222" s="76" t="s">
        <v>909</v>
      </c>
      <c r="C222" s="70" t="s">
        <v>910</v>
      </c>
      <c r="D222" s="70"/>
      <c r="G222" s="27">
        <v>2</v>
      </c>
      <c r="Q222" s="27" t="s">
        <v>161</v>
      </c>
      <c r="R222" s="27" t="s">
        <v>1043</v>
      </c>
      <c r="S222" s="22"/>
    </row>
    <row r="223" spans="1:19" x14ac:dyDescent="0.3">
      <c r="A223" s="35" t="s">
        <v>686</v>
      </c>
      <c r="B223" s="76" t="s">
        <v>1294</v>
      </c>
      <c r="C223" s="70" t="s">
        <v>1293</v>
      </c>
      <c r="D223" s="70"/>
      <c r="G223" s="27">
        <v>2</v>
      </c>
      <c r="Q223" s="27" t="s">
        <v>271</v>
      </c>
      <c r="R223" s="27" t="s">
        <v>1295</v>
      </c>
      <c r="S223" s="22"/>
    </row>
    <row r="224" spans="1:19" x14ac:dyDescent="0.3">
      <c r="A224" s="35" t="s">
        <v>133</v>
      </c>
      <c r="B224" s="76" t="s">
        <v>800</v>
      </c>
      <c r="C224" s="70" t="s">
        <v>801</v>
      </c>
      <c r="D224" s="70"/>
      <c r="H224" s="27">
        <v>3</v>
      </c>
      <c r="Q224" s="27" t="s">
        <v>161</v>
      </c>
      <c r="R224" s="27" t="s">
        <v>1762</v>
      </c>
      <c r="S224" s="22"/>
    </row>
    <row r="225" spans="1:19" x14ac:dyDescent="0.3">
      <c r="A225" s="35" t="s">
        <v>35</v>
      </c>
      <c r="B225" s="76" t="s">
        <v>43</v>
      </c>
      <c r="C225" s="70" t="s">
        <v>274</v>
      </c>
      <c r="D225" s="70"/>
      <c r="G225" s="27">
        <v>2</v>
      </c>
      <c r="Q225" s="27" t="s">
        <v>161</v>
      </c>
      <c r="R225" s="27" t="s">
        <v>275</v>
      </c>
      <c r="S225" s="22"/>
    </row>
    <row r="226" spans="1:19" x14ac:dyDescent="0.3">
      <c r="A226" s="35" t="s">
        <v>668</v>
      </c>
      <c r="B226" s="76" t="s">
        <v>669</v>
      </c>
      <c r="C226" s="70" t="s">
        <v>670</v>
      </c>
      <c r="D226" s="70"/>
      <c r="F226" s="27">
        <v>1</v>
      </c>
      <c r="Q226" s="27" t="s">
        <v>93</v>
      </c>
      <c r="R226" s="27" t="s">
        <v>671</v>
      </c>
      <c r="S226" s="22"/>
    </row>
    <row r="227" spans="1:19" x14ac:dyDescent="0.3">
      <c r="A227" s="35" t="s">
        <v>485</v>
      </c>
      <c r="B227" s="76" t="s">
        <v>1020</v>
      </c>
      <c r="C227" s="70" t="s">
        <v>1021</v>
      </c>
      <c r="D227" s="70"/>
      <c r="G227" s="27">
        <v>2</v>
      </c>
      <c r="Q227" s="27" t="s">
        <v>72</v>
      </c>
      <c r="R227" s="27" t="s">
        <v>1763</v>
      </c>
      <c r="S227" s="22"/>
    </row>
    <row r="228" spans="1:19" x14ac:dyDescent="0.3">
      <c r="A228" s="35" t="s">
        <v>1764</v>
      </c>
      <c r="B228" s="76" t="s">
        <v>1192</v>
      </c>
      <c r="C228" s="70" t="s">
        <v>1191</v>
      </c>
      <c r="D228" s="70"/>
      <c r="H228" s="27">
        <v>3</v>
      </c>
      <c r="Q228" s="27" t="s">
        <v>72</v>
      </c>
      <c r="R228" s="27" t="s">
        <v>1193</v>
      </c>
      <c r="S228" s="22"/>
    </row>
    <row r="229" spans="1:19" x14ac:dyDescent="0.3">
      <c r="A229" s="35" t="s">
        <v>825</v>
      </c>
      <c r="B229" s="76" t="s">
        <v>885</v>
      </c>
      <c r="C229" s="70" t="s">
        <v>1211</v>
      </c>
      <c r="D229" s="70"/>
      <c r="N229" s="27">
        <v>9</v>
      </c>
      <c r="Q229" s="27" t="s">
        <v>161</v>
      </c>
      <c r="R229" s="27" t="s">
        <v>1212</v>
      </c>
      <c r="S229" s="49" t="s">
        <v>1787</v>
      </c>
    </row>
    <row r="230" spans="1:19" x14ac:dyDescent="0.3">
      <c r="A230" s="35" t="s">
        <v>708</v>
      </c>
      <c r="B230" s="76" t="s">
        <v>709</v>
      </c>
      <c r="C230" s="70" t="s">
        <v>707</v>
      </c>
      <c r="D230" s="70"/>
      <c r="H230" s="27">
        <v>3</v>
      </c>
      <c r="Q230" s="27" t="s">
        <v>72</v>
      </c>
      <c r="R230" s="27" t="s">
        <v>815</v>
      </c>
      <c r="S230" s="22"/>
    </row>
    <row r="231" spans="1:19" x14ac:dyDescent="0.3">
      <c r="A231" s="35" t="s">
        <v>176</v>
      </c>
      <c r="B231" s="76" t="s">
        <v>718</v>
      </c>
      <c r="C231" s="70" t="s">
        <v>719</v>
      </c>
      <c r="D231" s="70"/>
      <c r="F231" s="27">
        <v>1</v>
      </c>
      <c r="Q231" s="27" t="s">
        <v>245</v>
      </c>
      <c r="R231" s="27" t="s">
        <v>968</v>
      </c>
      <c r="S231" s="22"/>
    </row>
    <row r="232" spans="1:19" x14ac:dyDescent="0.3">
      <c r="A232" s="35" t="s">
        <v>218</v>
      </c>
      <c r="B232" s="76" t="s">
        <v>711</v>
      </c>
      <c r="C232" s="70" t="s">
        <v>710</v>
      </c>
      <c r="D232" s="70"/>
      <c r="G232" s="27">
        <v>2</v>
      </c>
      <c r="Q232" s="27" t="s">
        <v>161</v>
      </c>
      <c r="R232" s="27" t="s">
        <v>1087</v>
      </c>
      <c r="S232" s="22"/>
    </row>
    <row r="233" spans="1:19" x14ac:dyDescent="0.3">
      <c r="A233" s="35" t="s">
        <v>122</v>
      </c>
      <c r="B233" s="76" t="s">
        <v>847</v>
      </c>
      <c r="C233" s="70" t="s">
        <v>846</v>
      </c>
      <c r="D233" s="70"/>
      <c r="G233" s="27">
        <v>2</v>
      </c>
      <c r="Q233" s="27" t="s">
        <v>245</v>
      </c>
      <c r="R233" s="27" t="s">
        <v>850</v>
      </c>
      <c r="S233" s="22"/>
    </row>
    <row r="234" spans="1:19" x14ac:dyDescent="0.3">
      <c r="A234" s="35" t="s">
        <v>146</v>
      </c>
      <c r="B234" s="76" t="s">
        <v>1765</v>
      </c>
      <c r="C234" s="70" t="s">
        <v>837</v>
      </c>
      <c r="D234" s="70"/>
      <c r="G234" s="27">
        <v>2</v>
      </c>
      <c r="Q234" s="27" t="s">
        <v>161</v>
      </c>
      <c r="R234" s="27" t="s">
        <v>838</v>
      </c>
      <c r="S234" s="22"/>
    </row>
    <row r="235" spans="1:19" x14ac:dyDescent="0.3">
      <c r="A235" s="81" t="s">
        <v>96</v>
      </c>
      <c r="B235" s="77" t="s">
        <v>97</v>
      </c>
      <c r="C235" s="70" t="s">
        <v>98</v>
      </c>
      <c r="D235" s="70"/>
      <c r="H235" s="27">
        <v>3</v>
      </c>
      <c r="Q235" s="27" t="s">
        <v>271</v>
      </c>
      <c r="R235" s="27" t="s">
        <v>560</v>
      </c>
      <c r="S235" s="22"/>
    </row>
    <row r="236" spans="1:19" x14ac:dyDescent="0.3">
      <c r="A236" s="35" t="s">
        <v>1092</v>
      </c>
      <c r="B236" s="76" t="s">
        <v>1458</v>
      </c>
      <c r="C236" s="70" t="s">
        <v>1094</v>
      </c>
      <c r="D236" s="70"/>
      <c r="K236" s="27">
        <v>6</v>
      </c>
      <c r="Q236" s="27" t="s">
        <v>245</v>
      </c>
      <c r="R236" s="27" t="s">
        <v>1093</v>
      </c>
      <c r="S236" s="22"/>
    </row>
    <row r="237" spans="1:19" x14ac:dyDescent="0.3">
      <c r="A237" s="35" t="s">
        <v>502</v>
      </c>
      <c r="B237" s="76" t="s">
        <v>503</v>
      </c>
      <c r="C237" s="70" t="s">
        <v>558</v>
      </c>
      <c r="D237" s="70"/>
      <c r="G237" s="27">
        <v>2</v>
      </c>
      <c r="Q237" s="27" t="s">
        <v>245</v>
      </c>
      <c r="R237" s="27" t="s">
        <v>504</v>
      </c>
      <c r="S237" s="22"/>
    </row>
    <row r="238" spans="1:19" x14ac:dyDescent="0.3">
      <c r="A238" s="35" t="s">
        <v>682</v>
      </c>
      <c r="B238" s="76" t="s">
        <v>809</v>
      </c>
      <c r="C238" s="70" t="s">
        <v>810</v>
      </c>
      <c r="D238" s="70"/>
      <c r="H238" s="27">
        <v>3</v>
      </c>
      <c r="Q238" s="27" t="s">
        <v>245</v>
      </c>
      <c r="R238" s="27" t="s">
        <v>1766</v>
      </c>
      <c r="S238" s="22"/>
    </row>
    <row r="239" spans="1:19" x14ac:dyDescent="0.3">
      <c r="A239" s="35" t="s">
        <v>235</v>
      </c>
      <c r="B239" s="76" t="s">
        <v>1249</v>
      </c>
      <c r="C239" s="70" t="s">
        <v>1248</v>
      </c>
      <c r="D239" s="70"/>
      <c r="F239" s="27">
        <v>1</v>
      </c>
      <c r="Q239" s="27" t="s">
        <v>93</v>
      </c>
      <c r="R239" s="27" t="s">
        <v>1250</v>
      </c>
      <c r="S239" s="22"/>
    </row>
    <row r="240" spans="1:19" x14ac:dyDescent="0.3">
      <c r="A240" s="35" t="s">
        <v>50</v>
      </c>
      <c r="B240" s="76" t="s">
        <v>189</v>
      </c>
      <c r="C240" s="70" t="s">
        <v>446</v>
      </c>
      <c r="D240" s="70"/>
      <c r="G240" s="27">
        <v>2</v>
      </c>
      <c r="Q240" s="27" t="s">
        <v>72</v>
      </c>
      <c r="R240" s="27" t="s">
        <v>469</v>
      </c>
      <c r="S240" s="22"/>
    </row>
    <row r="241" spans="1:19" x14ac:dyDescent="0.3">
      <c r="A241" s="35" t="s">
        <v>638</v>
      </c>
      <c r="B241" s="76" t="s">
        <v>640</v>
      </c>
      <c r="C241" s="70" t="s">
        <v>641</v>
      </c>
      <c r="D241" s="70"/>
      <c r="G241" s="27">
        <v>2</v>
      </c>
      <c r="Q241" s="27" t="s">
        <v>161</v>
      </c>
      <c r="R241" s="27" t="s">
        <v>1083</v>
      </c>
      <c r="S241" s="22"/>
    </row>
    <row r="242" spans="1:19" x14ac:dyDescent="0.3">
      <c r="A242" s="35" t="s">
        <v>639</v>
      </c>
      <c r="B242" s="76" t="s">
        <v>640</v>
      </c>
      <c r="C242" s="70" t="s">
        <v>641</v>
      </c>
      <c r="D242" s="70"/>
      <c r="K242" s="27">
        <v>6</v>
      </c>
      <c r="Q242" s="27" t="s">
        <v>69</v>
      </c>
      <c r="R242" s="27" t="s">
        <v>1084</v>
      </c>
      <c r="S242" s="22"/>
    </row>
    <row r="243" spans="1:19" x14ac:dyDescent="0.3">
      <c r="A243" s="35" t="s">
        <v>1767</v>
      </c>
      <c r="B243" s="76" t="s">
        <v>1152</v>
      </c>
      <c r="C243" s="70" t="s">
        <v>1151</v>
      </c>
      <c r="D243" s="70"/>
      <c r="H243" s="27">
        <v>3</v>
      </c>
      <c r="Q243" s="27" t="s">
        <v>69</v>
      </c>
      <c r="R243" s="27" t="s">
        <v>1770</v>
      </c>
      <c r="S243" s="22"/>
    </row>
    <row r="244" spans="1:19" x14ac:dyDescent="0.3">
      <c r="A244" s="35" t="s">
        <v>1768</v>
      </c>
      <c r="B244" s="76" t="s">
        <v>1152</v>
      </c>
      <c r="C244" s="70" t="s">
        <v>1151</v>
      </c>
      <c r="D244" s="70"/>
      <c r="H244" s="27">
        <v>3</v>
      </c>
      <c r="Q244" s="27" t="s">
        <v>161</v>
      </c>
      <c r="R244" s="27" t="s">
        <v>1771</v>
      </c>
      <c r="S244" s="22"/>
    </row>
    <row r="245" spans="1:19" x14ac:dyDescent="0.3">
      <c r="A245" s="35" t="s">
        <v>1769</v>
      </c>
      <c r="B245" s="76" t="s">
        <v>1152</v>
      </c>
      <c r="C245" s="70" t="s">
        <v>1151</v>
      </c>
      <c r="D245" s="70"/>
      <c r="H245" s="27">
        <v>3</v>
      </c>
      <c r="Q245" s="27" t="s">
        <v>72</v>
      </c>
      <c r="R245" s="27" t="s">
        <v>1772</v>
      </c>
      <c r="S245" s="22"/>
    </row>
    <row r="246" spans="1:19" x14ac:dyDescent="0.3">
      <c r="A246" s="35" t="s">
        <v>280</v>
      </c>
      <c r="B246" s="76" t="s">
        <v>1065</v>
      </c>
      <c r="C246" s="70" t="s">
        <v>1066</v>
      </c>
      <c r="D246" s="70"/>
      <c r="H246" s="27">
        <v>3</v>
      </c>
      <c r="Q246" s="27" t="s">
        <v>72</v>
      </c>
      <c r="R246" s="27" t="s">
        <v>1067</v>
      </c>
      <c r="S246" s="22"/>
    </row>
    <row r="247" spans="1:19" x14ac:dyDescent="0.3">
      <c r="A247" s="35" t="s">
        <v>281</v>
      </c>
      <c r="B247" s="76" t="s">
        <v>1065</v>
      </c>
      <c r="C247" s="70" t="s">
        <v>1066</v>
      </c>
      <c r="D247" s="70"/>
      <c r="O247" s="111">
        <v>10</v>
      </c>
      <c r="P247" s="27" t="s">
        <v>1774</v>
      </c>
      <c r="Q247" s="27" t="s">
        <v>245</v>
      </c>
      <c r="R247" s="27" t="s">
        <v>1773</v>
      </c>
      <c r="S247" s="22"/>
    </row>
    <row r="248" spans="1:19" x14ac:dyDescent="0.3">
      <c r="A248" s="35" t="s">
        <v>193</v>
      </c>
      <c r="B248" s="76" t="s">
        <v>412</v>
      </c>
      <c r="C248" s="70" t="s">
        <v>790</v>
      </c>
      <c r="D248" s="70"/>
      <c r="H248" s="27">
        <v>3</v>
      </c>
      <c r="Q248" s="27" t="s">
        <v>69</v>
      </c>
      <c r="R248" s="71" t="s">
        <v>1165</v>
      </c>
      <c r="S248" s="22"/>
    </row>
    <row r="249" spans="1:19" x14ac:dyDescent="0.3">
      <c r="A249" s="35" t="s">
        <v>603</v>
      </c>
      <c r="B249" s="76" t="s">
        <v>684</v>
      </c>
      <c r="C249" s="70" t="s">
        <v>731</v>
      </c>
      <c r="D249" s="70"/>
      <c r="G249" s="27">
        <v>2</v>
      </c>
      <c r="Q249" s="27" t="s">
        <v>69</v>
      </c>
      <c r="R249" s="27" t="s">
        <v>751</v>
      </c>
      <c r="S249" s="22"/>
    </row>
    <row r="250" spans="1:19" x14ac:dyDescent="0.3">
      <c r="A250" s="35" t="s">
        <v>91</v>
      </c>
      <c r="B250" s="76" t="s">
        <v>424</v>
      </c>
      <c r="C250" s="70" t="s">
        <v>959</v>
      </c>
      <c r="D250" s="70"/>
      <c r="G250" s="27">
        <v>2</v>
      </c>
      <c r="Q250" s="27" t="s">
        <v>245</v>
      </c>
      <c r="R250" s="27" t="s">
        <v>960</v>
      </c>
      <c r="S250" s="22"/>
    </row>
    <row r="251" spans="1:19" x14ac:dyDescent="0.3">
      <c r="A251" s="35" t="s">
        <v>110</v>
      </c>
      <c r="B251" s="76" t="s">
        <v>696</v>
      </c>
      <c r="C251" s="70" t="s">
        <v>722</v>
      </c>
      <c r="D251" s="70"/>
      <c r="G251" s="27">
        <v>2</v>
      </c>
      <c r="Q251" s="27" t="s">
        <v>245</v>
      </c>
      <c r="R251" s="27" t="s">
        <v>721</v>
      </c>
      <c r="S251" s="22"/>
    </row>
    <row r="252" spans="1:19" x14ac:dyDescent="0.3">
      <c r="A252" s="35" t="s">
        <v>159</v>
      </c>
      <c r="B252" s="76" t="s">
        <v>43</v>
      </c>
      <c r="C252" s="70" t="s">
        <v>1307</v>
      </c>
      <c r="D252" s="70"/>
      <c r="G252" s="27">
        <v>2</v>
      </c>
      <c r="Q252" s="27" t="s">
        <v>161</v>
      </c>
      <c r="R252" s="27" t="s">
        <v>1308</v>
      </c>
      <c r="S252" s="22"/>
    </row>
    <row r="253" spans="1:19" x14ac:dyDescent="0.3">
      <c r="A253" s="35" t="s">
        <v>1775</v>
      </c>
      <c r="B253" s="76" t="s">
        <v>916</v>
      </c>
      <c r="C253" s="70" t="s">
        <v>915</v>
      </c>
      <c r="D253" s="70"/>
      <c r="H253" s="27">
        <v>3</v>
      </c>
      <c r="Q253" s="27" t="s">
        <v>72</v>
      </c>
      <c r="R253" s="27" t="s">
        <v>917</v>
      </c>
      <c r="S253" s="22"/>
    </row>
    <row r="254" spans="1:19" x14ac:dyDescent="0.3">
      <c r="A254" s="35" t="s">
        <v>1775</v>
      </c>
      <c r="B254" s="76" t="s">
        <v>916</v>
      </c>
      <c r="C254" s="70" t="s">
        <v>915</v>
      </c>
      <c r="D254" s="70"/>
      <c r="O254" s="111">
        <v>10</v>
      </c>
      <c r="P254" s="27" t="s">
        <v>918</v>
      </c>
      <c r="Q254" s="27" t="s">
        <v>72</v>
      </c>
      <c r="R254" s="27" t="s">
        <v>919</v>
      </c>
      <c r="S254" s="22"/>
    </row>
    <row r="255" spans="1:19" x14ac:dyDescent="0.3">
      <c r="A255" s="35" t="s">
        <v>176</v>
      </c>
      <c r="B255" s="76" t="s">
        <v>937</v>
      </c>
      <c r="C255" s="70" t="s">
        <v>936</v>
      </c>
      <c r="D255" s="70"/>
      <c r="H255" s="27">
        <v>3</v>
      </c>
      <c r="Q255" s="27" t="s">
        <v>69</v>
      </c>
      <c r="R255" s="27" t="s">
        <v>963</v>
      </c>
      <c r="S255" s="22"/>
    </row>
    <row r="256" spans="1:19" x14ac:dyDescent="0.3">
      <c r="A256" s="35" t="s">
        <v>91</v>
      </c>
      <c r="B256" s="76" t="s">
        <v>478</v>
      </c>
      <c r="C256" s="70" t="s">
        <v>479</v>
      </c>
      <c r="D256" s="70"/>
      <c r="H256" s="27">
        <v>3</v>
      </c>
      <c r="Q256" s="27" t="s">
        <v>72</v>
      </c>
      <c r="R256" s="27" t="s">
        <v>480</v>
      </c>
      <c r="S256" s="22"/>
    </row>
    <row r="257" spans="1:19" x14ac:dyDescent="0.3">
      <c r="A257" s="35" t="s">
        <v>34</v>
      </c>
      <c r="B257" s="76" t="s">
        <v>1024</v>
      </c>
      <c r="C257" s="70" t="s">
        <v>1025</v>
      </c>
      <c r="D257" s="70"/>
      <c r="G257" s="27">
        <v>2</v>
      </c>
      <c r="Q257" s="27" t="s">
        <v>69</v>
      </c>
      <c r="R257" s="27" t="s">
        <v>1026</v>
      </c>
      <c r="S257" s="22"/>
    </row>
    <row r="258" spans="1:19" x14ac:dyDescent="0.3">
      <c r="A258" s="35" t="s">
        <v>1776</v>
      </c>
      <c r="B258" s="76" t="s">
        <v>1161</v>
      </c>
      <c r="C258" s="70" t="s">
        <v>1162</v>
      </c>
      <c r="D258" s="70"/>
      <c r="H258" s="27">
        <v>3</v>
      </c>
      <c r="Q258" s="27" t="s">
        <v>69</v>
      </c>
      <c r="R258" s="27" t="s">
        <v>1164</v>
      </c>
      <c r="S258" s="22"/>
    </row>
    <row r="259" spans="1:19" x14ac:dyDescent="0.3">
      <c r="A259" s="35" t="s">
        <v>1207</v>
      </c>
      <c r="B259" s="76" t="s">
        <v>1208</v>
      </c>
      <c r="C259" s="70" t="s">
        <v>1209</v>
      </c>
      <c r="D259" s="70"/>
      <c r="H259" s="27">
        <v>3</v>
      </c>
      <c r="Q259" s="27" t="s">
        <v>69</v>
      </c>
      <c r="R259" s="27" t="s">
        <v>1210</v>
      </c>
      <c r="S259" s="22"/>
    </row>
    <row r="260" spans="1:19" x14ac:dyDescent="0.3">
      <c r="A260" s="35" t="s">
        <v>176</v>
      </c>
      <c r="B260" s="76" t="s">
        <v>1168</v>
      </c>
      <c r="C260" s="70" t="s">
        <v>1167</v>
      </c>
      <c r="D260" s="70"/>
      <c r="G260" s="27">
        <v>2</v>
      </c>
      <c r="Q260" s="27" t="s">
        <v>69</v>
      </c>
      <c r="R260" s="27" t="s">
        <v>1169</v>
      </c>
      <c r="S260" s="22"/>
    </row>
    <row r="261" spans="1:19" x14ac:dyDescent="0.3">
      <c r="A261" s="35" t="s">
        <v>163</v>
      </c>
      <c r="B261" s="76" t="s">
        <v>1102</v>
      </c>
      <c r="C261" s="70" t="s">
        <v>1101</v>
      </c>
      <c r="D261" s="70"/>
      <c r="K261" s="27">
        <v>6</v>
      </c>
      <c r="Q261" s="27" t="s">
        <v>161</v>
      </c>
      <c r="R261" s="27" t="s">
        <v>1103</v>
      </c>
      <c r="S261" s="22"/>
    </row>
    <row r="262" spans="1:19" x14ac:dyDescent="0.3">
      <c r="A262" s="35" t="s">
        <v>71</v>
      </c>
      <c r="B262" s="76" t="s">
        <v>229</v>
      </c>
      <c r="C262" s="70" t="s">
        <v>366</v>
      </c>
      <c r="D262" s="70"/>
      <c r="H262" s="27">
        <v>3</v>
      </c>
      <c r="Q262" s="27" t="s">
        <v>69</v>
      </c>
      <c r="R262" s="27" t="s">
        <v>431</v>
      </c>
      <c r="S262" s="22"/>
    </row>
    <row r="263" spans="1:19" x14ac:dyDescent="0.3">
      <c r="A263" s="35" t="s">
        <v>50</v>
      </c>
      <c r="B263" s="76" t="s">
        <v>840</v>
      </c>
      <c r="C263" s="70" t="s">
        <v>841</v>
      </c>
      <c r="D263" s="70"/>
      <c r="H263" s="27">
        <v>3</v>
      </c>
      <c r="Q263" s="27" t="s">
        <v>72</v>
      </c>
      <c r="R263" s="27" t="s">
        <v>1106</v>
      </c>
      <c r="S263" s="22"/>
    </row>
    <row r="264" spans="1:19" x14ac:dyDescent="0.3">
      <c r="A264" s="35" t="s">
        <v>121</v>
      </c>
      <c r="B264" s="76" t="s">
        <v>120</v>
      </c>
      <c r="C264" s="70" t="s">
        <v>340</v>
      </c>
      <c r="D264" s="70"/>
      <c r="H264" s="27">
        <v>3</v>
      </c>
      <c r="Q264" s="27" t="s">
        <v>245</v>
      </c>
      <c r="R264" s="27" t="s">
        <v>349</v>
      </c>
      <c r="S264" s="22"/>
    </row>
    <row r="265" spans="1:19" x14ac:dyDescent="0.3">
      <c r="A265" s="35" t="s">
        <v>101</v>
      </c>
      <c r="B265" s="76" t="s">
        <v>226</v>
      </c>
      <c r="C265" s="70" t="s">
        <v>593</v>
      </c>
      <c r="D265" s="70"/>
      <c r="H265" s="27">
        <v>3</v>
      </c>
      <c r="Q265" s="27" t="s">
        <v>72</v>
      </c>
      <c r="R265" s="27" t="s">
        <v>622</v>
      </c>
      <c r="S265" s="22"/>
    </row>
    <row r="266" spans="1:19" x14ac:dyDescent="0.3">
      <c r="A266" s="35" t="s">
        <v>232</v>
      </c>
      <c r="B266" s="35" t="s">
        <v>233</v>
      </c>
      <c r="C266" s="39" t="s">
        <v>355</v>
      </c>
      <c r="D266" s="39"/>
      <c r="H266" s="27">
        <v>3</v>
      </c>
      <c r="O266" s="27"/>
      <c r="Q266" s="27" t="s">
        <v>105</v>
      </c>
      <c r="R266" s="27" t="s">
        <v>356</v>
      </c>
      <c r="S266" s="22"/>
    </row>
    <row r="267" spans="1:19" x14ac:dyDescent="0.3">
      <c r="A267" s="35" t="s">
        <v>1780</v>
      </c>
      <c r="B267" s="76" t="s">
        <v>128</v>
      </c>
      <c r="C267" s="70" t="s">
        <v>306</v>
      </c>
      <c r="D267" s="70"/>
      <c r="G267" s="27">
        <v>2</v>
      </c>
      <c r="Q267" s="27" t="s">
        <v>245</v>
      </c>
      <c r="R267" s="27" t="s">
        <v>578</v>
      </c>
      <c r="S267" s="22"/>
    </row>
    <row r="268" spans="1:19" x14ac:dyDescent="0.3">
      <c r="A268" s="35" t="s">
        <v>1781</v>
      </c>
      <c r="B268" s="76" t="s">
        <v>128</v>
      </c>
      <c r="C268" s="70" t="s">
        <v>306</v>
      </c>
      <c r="D268" s="70"/>
      <c r="K268" s="27">
        <v>6</v>
      </c>
      <c r="Q268" s="27" t="s">
        <v>1155</v>
      </c>
      <c r="R268" s="27" t="s">
        <v>579</v>
      </c>
      <c r="S268" s="22"/>
    </row>
    <row r="269" spans="1:19" x14ac:dyDescent="0.3">
      <c r="A269" s="35" t="s">
        <v>35</v>
      </c>
      <c r="B269" s="76" t="s">
        <v>194</v>
      </c>
      <c r="C269" s="70" t="s">
        <v>1378</v>
      </c>
      <c r="D269" s="70"/>
      <c r="F269" s="27">
        <v>1</v>
      </c>
      <c r="Q269" s="27" t="s">
        <v>72</v>
      </c>
      <c r="R269" s="27" t="s">
        <v>1782</v>
      </c>
      <c r="S269" s="22"/>
    </row>
    <row r="270" spans="1:19" x14ac:dyDescent="0.3">
      <c r="A270" s="35" t="s">
        <v>904</v>
      </c>
      <c r="B270" s="76" t="s">
        <v>1053</v>
      </c>
      <c r="C270" s="70" t="s">
        <v>1052</v>
      </c>
      <c r="D270" s="70"/>
      <c r="G270" s="27">
        <v>2</v>
      </c>
      <c r="Q270" s="27" t="s">
        <v>105</v>
      </c>
      <c r="R270" s="27" t="s">
        <v>1054</v>
      </c>
      <c r="S270" s="22"/>
    </row>
    <row r="271" spans="1:19" x14ac:dyDescent="0.3">
      <c r="A271" s="35" t="s">
        <v>232</v>
      </c>
      <c r="B271" s="76" t="s">
        <v>233</v>
      </c>
      <c r="C271" s="70" t="s">
        <v>355</v>
      </c>
      <c r="D271" s="70"/>
      <c r="H271" s="27">
        <v>3</v>
      </c>
      <c r="Q271" s="27" t="s">
        <v>105</v>
      </c>
      <c r="R271" s="27" t="s">
        <v>356</v>
      </c>
      <c r="S271" s="22"/>
    </row>
    <row r="272" spans="1:19" x14ac:dyDescent="0.3">
      <c r="A272" s="35" t="s">
        <v>454</v>
      </c>
      <c r="B272" s="76" t="s">
        <v>34</v>
      </c>
      <c r="C272" s="70" t="s">
        <v>1139</v>
      </c>
      <c r="D272" s="70"/>
      <c r="G272" s="27">
        <v>2</v>
      </c>
      <c r="Q272" s="27" t="s">
        <v>69</v>
      </c>
      <c r="R272" s="27" t="s">
        <v>1140</v>
      </c>
      <c r="S272" s="22"/>
    </row>
    <row r="273" spans="1:19" x14ac:dyDescent="0.3">
      <c r="A273" s="35" t="s">
        <v>75</v>
      </c>
      <c r="B273" s="76" t="s">
        <v>1788</v>
      </c>
      <c r="C273" s="70" t="s">
        <v>1789</v>
      </c>
      <c r="D273" s="70"/>
      <c r="N273" s="27">
        <v>9</v>
      </c>
      <c r="Q273" s="27" t="s">
        <v>93</v>
      </c>
      <c r="R273" s="27" t="s">
        <v>1832</v>
      </c>
      <c r="S273" s="49" t="s">
        <v>1787</v>
      </c>
    </row>
    <row r="274" spans="1:19" x14ac:dyDescent="0.3">
      <c r="A274" s="35" t="s">
        <v>113</v>
      </c>
      <c r="B274" s="76" t="s">
        <v>1790</v>
      </c>
      <c r="C274" s="70" t="s">
        <v>1791</v>
      </c>
      <c r="D274" s="70"/>
      <c r="N274" s="27">
        <v>9</v>
      </c>
      <c r="Q274" s="27" t="s">
        <v>241</v>
      </c>
      <c r="R274" s="27" t="s">
        <v>1795</v>
      </c>
      <c r="S274" s="49" t="s">
        <v>1787</v>
      </c>
    </row>
    <row r="275" spans="1:19" x14ac:dyDescent="0.3">
      <c r="A275" s="35" t="s">
        <v>904</v>
      </c>
      <c r="B275" s="76" t="s">
        <v>1348</v>
      </c>
      <c r="C275" s="70" t="s">
        <v>1349</v>
      </c>
      <c r="D275" s="70"/>
      <c r="H275" s="27">
        <v>3</v>
      </c>
      <c r="Q275" s="27" t="s">
        <v>105</v>
      </c>
      <c r="R275" s="27" t="s">
        <v>1350</v>
      </c>
      <c r="S275" s="22"/>
    </row>
    <row r="276" spans="1:19" x14ac:dyDescent="0.3">
      <c r="A276" s="35" t="s">
        <v>146</v>
      </c>
      <c r="B276" s="76" t="s">
        <v>1799</v>
      </c>
      <c r="C276" s="70" t="s">
        <v>1798</v>
      </c>
      <c r="D276" s="70"/>
      <c r="G276" s="27">
        <v>2</v>
      </c>
      <c r="Q276" s="27" t="s">
        <v>69</v>
      </c>
      <c r="R276" s="27" t="s">
        <v>1800</v>
      </c>
      <c r="S276" s="22"/>
    </row>
    <row r="277" spans="1:19" x14ac:dyDescent="0.3">
      <c r="A277" s="35" t="s">
        <v>1233</v>
      </c>
      <c r="B277" s="76" t="s">
        <v>1232</v>
      </c>
      <c r="C277" s="70" t="s">
        <v>1234</v>
      </c>
      <c r="D277" s="70"/>
      <c r="G277" s="27">
        <v>2</v>
      </c>
      <c r="Q277" s="27" t="s">
        <v>93</v>
      </c>
      <c r="R277" s="27" t="s">
        <v>1235</v>
      </c>
      <c r="S277" s="22"/>
    </row>
    <row r="278" spans="1:19" x14ac:dyDescent="0.3">
      <c r="A278" s="35" t="s">
        <v>1801</v>
      </c>
      <c r="B278" s="76" t="s">
        <v>826</v>
      </c>
      <c r="C278" s="70" t="s">
        <v>827</v>
      </c>
      <c r="D278" s="70"/>
      <c r="G278" s="27">
        <v>2</v>
      </c>
      <c r="Q278" s="27" t="s">
        <v>93</v>
      </c>
      <c r="R278" s="27" t="s">
        <v>828</v>
      </c>
      <c r="S278" s="22"/>
    </row>
    <row r="279" spans="1:19" x14ac:dyDescent="0.3">
      <c r="A279" s="35" t="s">
        <v>1802</v>
      </c>
      <c r="B279" s="76" t="s">
        <v>826</v>
      </c>
      <c r="C279" s="70" t="s">
        <v>827</v>
      </c>
      <c r="D279" s="70"/>
      <c r="H279" s="27">
        <v>3</v>
      </c>
      <c r="Q279" s="27" t="s">
        <v>72</v>
      </c>
      <c r="R279" s="27" t="s">
        <v>1803</v>
      </c>
      <c r="S279" s="22"/>
    </row>
    <row r="280" spans="1:19" x14ac:dyDescent="0.3">
      <c r="A280" s="35" t="s">
        <v>1804</v>
      </c>
      <c r="B280" s="76" t="s">
        <v>189</v>
      </c>
      <c r="C280" s="70" t="s">
        <v>380</v>
      </c>
      <c r="D280" s="70"/>
      <c r="H280" s="27">
        <v>3</v>
      </c>
      <c r="Q280" s="27" t="s">
        <v>69</v>
      </c>
      <c r="R280" s="27" t="s">
        <v>381</v>
      </c>
      <c r="S280" s="22"/>
    </row>
    <row r="281" spans="1:19" x14ac:dyDescent="0.3">
      <c r="A281" s="35" t="s">
        <v>1805</v>
      </c>
      <c r="B281" s="76" t="s">
        <v>189</v>
      </c>
      <c r="C281" s="70" t="s">
        <v>380</v>
      </c>
      <c r="D281" s="70"/>
      <c r="H281" s="27">
        <v>3</v>
      </c>
      <c r="Q281" s="27" t="s">
        <v>161</v>
      </c>
      <c r="R281" s="27" t="s">
        <v>1806</v>
      </c>
      <c r="S281" s="22"/>
    </row>
    <row r="282" spans="1:19" x14ac:dyDescent="0.3">
      <c r="A282" s="35" t="s">
        <v>383</v>
      </c>
      <c r="B282" s="76" t="s">
        <v>1200</v>
      </c>
      <c r="C282" s="70" t="s">
        <v>1807</v>
      </c>
      <c r="D282" s="70"/>
      <c r="I282" s="27">
        <v>4</v>
      </c>
      <c r="Q282" s="27" t="s">
        <v>271</v>
      </c>
      <c r="R282" s="27" t="s">
        <v>1808</v>
      </c>
      <c r="S282" s="22"/>
    </row>
    <row r="283" spans="1:19" x14ac:dyDescent="0.3">
      <c r="A283" s="35" t="s">
        <v>86</v>
      </c>
      <c r="B283" s="76" t="s">
        <v>605</v>
      </c>
      <c r="C283" s="70" t="s">
        <v>839</v>
      </c>
      <c r="D283" s="70"/>
      <c r="H283" s="27">
        <v>2</v>
      </c>
      <c r="Q283" s="27" t="s">
        <v>69</v>
      </c>
      <c r="R283" s="27" t="s">
        <v>1172</v>
      </c>
      <c r="S283" s="22"/>
    </row>
    <row r="284" spans="1:19" x14ac:dyDescent="0.3">
      <c r="A284" s="35" t="s">
        <v>853</v>
      </c>
      <c r="B284" s="76" t="s">
        <v>854</v>
      </c>
      <c r="C284" s="70" t="s">
        <v>855</v>
      </c>
      <c r="D284" s="70"/>
      <c r="G284" s="27">
        <v>2</v>
      </c>
      <c r="Q284" s="27" t="s">
        <v>166</v>
      </c>
      <c r="R284" s="27" t="s">
        <v>1809</v>
      </c>
      <c r="S284" s="22"/>
    </row>
    <row r="285" spans="1:19" x14ac:dyDescent="0.3">
      <c r="A285" s="35" t="s">
        <v>853</v>
      </c>
      <c r="B285" s="76" t="s">
        <v>854</v>
      </c>
      <c r="C285" s="70" t="s">
        <v>855</v>
      </c>
      <c r="D285" s="70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>
        <v>9</v>
      </c>
      <c r="P285" s="126"/>
      <c r="Q285" s="126" t="s">
        <v>69</v>
      </c>
      <c r="R285" s="126" t="s">
        <v>868</v>
      </c>
      <c r="S285" s="22"/>
    </row>
    <row r="286" spans="1:19" x14ac:dyDescent="0.3">
      <c r="A286" s="35" t="s">
        <v>398</v>
      </c>
      <c r="B286" s="76" t="s">
        <v>1381</v>
      </c>
      <c r="C286" s="70" t="s">
        <v>1380</v>
      </c>
      <c r="D286" s="70"/>
      <c r="G286" s="27">
        <v>2</v>
      </c>
      <c r="Q286" s="27" t="s">
        <v>69</v>
      </c>
      <c r="R286" s="27" t="s">
        <v>1810</v>
      </c>
      <c r="S286" s="22"/>
    </row>
    <row r="287" spans="1:19" x14ac:dyDescent="0.3">
      <c r="A287" s="35" t="s">
        <v>222</v>
      </c>
      <c r="B287" s="76" t="s">
        <v>1299</v>
      </c>
      <c r="C287" s="70" t="s">
        <v>1298</v>
      </c>
      <c r="D287" s="70"/>
      <c r="N287" s="27">
        <v>9</v>
      </c>
      <c r="Q287" s="27" t="s">
        <v>166</v>
      </c>
      <c r="R287" s="27" t="s">
        <v>1300</v>
      </c>
      <c r="S287" s="22"/>
    </row>
    <row r="288" spans="1:19" x14ac:dyDescent="0.3">
      <c r="A288" s="35" t="s">
        <v>86</v>
      </c>
      <c r="B288" s="35" t="s">
        <v>59</v>
      </c>
      <c r="C288" s="70" t="s">
        <v>1114</v>
      </c>
      <c r="D288" s="70"/>
      <c r="G288" s="27">
        <v>2</v>
      </c>
      <c r="Q288" s="27" t="s">
        <v>166</v>
      </c>
      <c r="R288" s="27" t="s">
        <v>1143</v>
      </c>
      <c r="S288" s="22"/>
    </row>
    <row r="289" spans="1:26" x14ac:dyDescent="0.3">
      <c r="A289" s="35" t="s">
        <v>50</v>
      </c>
      <c r="B289" s="76" t="s">
        <v>1303</v>
      </c>
      <c r="C289" s="70" t="s">
        <v>1302</v>
      </c>
      <c r="D289" s="70"/>
      <c r="H289" s="27">
        <v>3</v>
      </c>
      <c r="Q289" s="27" t="s">
        <v>166</v>
      </c>
      <c r="R289" s="27" t="s">
        <v>1304</v>
      </c>
      <c r="S289" s="22"/>
    </row>
    <row r="290" spans="1:26" x14ac:dyDescent="0.3">
      <c r="A290" s="35" t="s">
        <v>624</v>
      </c>
      <c r="B290" s="76" t="s">
        <v>352</v>
      </c>
      <c r="C290" s="70" t="s">
        <v>1012</v>
      </c>
      <c r="D290" s="70"/>
      <c r="G290" s="27">
        <v>2</v>
      </c>
      <c r="Q290" s="27" t="s">
        <v>166</v>
      </c>
      <c r="R290" s="27" t="s">
        <v>1811</v>
      </c>
      <c r="S290" s="22"/>
    </row>
    <row r="291" spans="1:26" x14ac:dyDescent="0.3">
      <c r="A291" s="35" t="s">
        <v>258</v>
      </c>
      <c r="B291" s="76" t="s">
        <v>979</v>
      </c>
      <c r="C291" s="70" t="s">
        <v>978</v>
      </c>
      <c r="D291" s="70"/>
      <c r="H291" s="27">
        <v>3</v>
      </c>
      <c r="Q291" s="27" t="s">
        <v>245</v>
      </c>
      <c r="R291" s="27" t="s">
        <v>1005</v>
      </c>
      <c r="S291" s="22"/>
    </row>
    <row r="292" spans="1:26" x14ac:dyDescent="0.3">
      <c r="A292" s="35" t="s">
        <v>458</v>
      </c>
      <c r="B292" s="76" t="s">
        <v>412</v>
      </c>
      <c r="C292" s="70" t="s">
        <v>459</v>
      </c>
      <c r="D292" s="70"/>
      <c r="G292" s="27">
        <v>2</v>
      </c>
      <c r="Q292" s="27" t="s">
        <v>69</v>
      </c>
      <c r="R292" s="27" t="s">
        <v>564</v>
      </c>
      <c r="S292" s="22"/>
    </row>
    <row r="293" spans="1:26" x14ac:dyDescent="0.3">
      <c r="A293" s="35" t="s">
        <v>697</v>
      </c>
      <c r="B293" s="76" t="s">
        <v>1118</v>
      </c>
      <c r="C293" s="70" t="s">
        <v>1119</v>
      </c>
      <c r="D293" s="70"/>
      <c r="F293" s="27">
        <v>1</v>
      </c>
      <c r="Q293" s="27" t="s">
        <v>69</v>
      </c>
      <c r="R293" s="27" t="s">
        <v>1011</v>
      </c>
      <c r="S293" s="22"/>
    </row>
    <row r="294" spans="1:26" x14ac:dyDescent="0.3">
      <c r="A294" s="35" t="s">
        <v>1010</v>
      </c>
      <c r="B294" s="76" t="s">
        <v>42</v>
      </c>
      <c r="C294" s="70" t="s">
        <v>1009</v>
      </c>
      <c r="D294" s="70"/>
      <c r="F294" s="27">
        <v>1</v>
      </c>
      <c r="Q294" s="27" t="s">
        <v>245</v>
      </c>
      <c r="R294" s="27" t="s">
        <v>1120</v>
      </c>
      <c r="S294" s="22"/>
    </row>
    <row r="295" spans="1:26" x14ac:dyDescent="0.3">
      <c r="A295" s="35" t="s">
        <v>203</v>
      </c>
      <c r="B295" s="76" t="s">
        <v>1368</v>
      </c>
      <c r="C295" s="70" t="s">
        <v>1369</v>
      </c>
      <c r="D295" s="70"/>
      <c r="H295" s="27">
        <v>3</v>
      </c>
      <c r="Q295" s="27" t="s">
        <v>69</v>
      </c>
      <c r="R295" s="27" t="s">
        <v>1370</v>
      </c>
      <c r="S295" s="22"/>
    </row>
    <row r="296" spans="1:26" x14ac:dyDescent="0.3">
      <c r="A296" s="35" t="s">
        <v>197</v>
      </c>
      <c r="B296" s="76" t="s">
        <v>1312</v>
      </c>
      <c r="C296" s="70" t="s">
        <v>1313</v>
      </c>
      <c r="D296" s="70"/>
      <c r="G296" s="27">
        <v>2</v>
      </c>
      <c r="Q296" s="27" t="s">
        <v>69</v>
      </c>
      <c r="R296" s="27" t="s">
        <v>1314</v>
      </c>
      <c r="S296" s="22"/>
    </row>
    <row r="297" spans="1:26" x14ac:dyDescent="0.3">
      <c r="A297" s="35" t="s">
        <v>1815</v>
      </c>
      <c r="B297" s="76" t="s">
        <v>629</v>
      </c>
      <c r="C297" s="70" t="s">
        <v>630</v>
      </c>
      <c r="D297" s="70"/>
      <c r="G297" s="27">
        <v>2</v>
      </c>
      <c r="Q297" s="27" t="s">
        <v>93</v>
      </c>
      <c r="R297" s="27" t="s">
        <v>1817</v>
      </c>
      <c r="S297" s="22"/>
    </row>
    <row r="298" spans="1:26" x14ac:dyDescent="0.3">
      <c r="A298" s="35" t="s">
        <v>1816</v>
      </c>
      <c r="B298" s="76" t="s">
        <v>629</v>
      </c>
      <c r="C298" s="70" t="s">
        <v>630</v>
      </c>
      <c r="D298" s="70"/>
      <c r="H298" s="27">
        <v>3</v>
      </c>
      <c r="Q298" s="27" t="s">
        <v>245</v>
      </c>
      <c r="R298" s="27" t="s">
        <v>1818</v>
      </c>
      <c r="S298" s="22"/>
    </row>
    <row r="299" spans="1:26" x14ac:dyDescent="0.3">
      <c r="A299" s="35" t="s">
        <v>884</v>
      </c>
      <c r="B299" s="76" t="s">
        <v>885</v>
      </c>
      <c r="C299" s="70" t="s">
        <v>886</v>
      </c>
      <c r="D299" s="70"/>
      <c r="G299" s="27">
        <v>2</v>
      </c>
      <c r="Q299" s="27" t="s">
        <v>161</v>
      </c>
      <c r="R299" s="27" t="s">
        <v>887</v>
      </c>
      <c r="S299" s="22"/>
    </row>
    <row r="300" spans="1:26" x14ac:dyDescent="0.3">
      <c r="A300" s="35" t="s">
        <v>86</v>
      </c>
      <c r="B300" s="76" t="s">
        <v>1819</v>
      </c>
      <c r="C300" s="70" t="s">
        <v>1820</v>
      </c>
      <c r="D300" s="70"/>
      <c r="H300" s="27">
        <v>3</v>
      </c>
      <c r="Q300" s="27" t="s">
        <v>72</v>
      </c>
      <c r="R300" s="27" t="s">
        <v>1821</v>
      </c>
      <c r="S300" s="22"/>
      <c r="W300" s="71" t="s">
        <v>2645</v>
      </c>
      <c r="X300" s="71" t="s">
        <v>2644</v>
      </c>
      <c r="Y300" s="71">
        <f>8.5*10.5</f>
        <v>89.25</v>
      </c>
      <c r="Z300" s="183" t="s">
        <v>2647</v>
      </c>
    </row>
    <row r="301" spans="1:26" x14ac:dyDescent="0.3">
      <c r="A301" s="35" t="s">
        <v>426</v>
      </c>
      <c r="B301" s="76" t="s">
        <v>427</v>
      </c>
      <c r="C301" s="70" t="s">
        <v>1822</v>
      </c>
      <c r="D301" s="70"/>
      <c r="H301" s="27">
        <v>3</v>
      </c>
      <c r="Q301" s="27" t="s">
        <v>69</v>
      </c>
      <c r="R301" s="27" t="s">
        <v>565</v>
      </c>
      <c r="S301" s="22"/>
      <c r="W301" s="71" t="s">
        <v>2642</v>
      </c>
      <c r="X301" s="71" t="s">
        <v>2643</v>
      </c>
      <c r="Y301" s="71">
        <f>6.5*12</f>
        <v>78</v>
      </c>
      <c r="Z301" s="183" t="s">
        <v>2648</v>
      </c>
    </row>
    <row r="302" spans="1:26" x14ac:dyDescent="0.3">
      <c r="A302" s="35" t="s">
        <v>471</v>
      </c>
      <c r="B302" s="76" t="s">
        <v>529</v>
      </c>
      <c r="C302" s="70" t="s">
        <v>1823</v>
      </c>
      <c r="D302" s="70"/>
      <c r="H302" s="27">
        <v>3</v>
      </c>
      <c r="Q302" s="27" t="s">
        <v>161</v>
      </c>
      <c r="R302" s="27" t="s">
        <v>1848</v>
      </c>
      <c r="S302" s="22"/>
      <c r="W302" s="71" t="s">
        <v>2645</v>
      </c>
      <c r="X302" s="71" t="s">
        <v>2646</v>
      </c>
      <c r="Y302" s="71">
        <f>8*9.5</f>
        <v>76</v>
      </c>
      <c r="Z302" s="183" t="s">
        <v>2649</v>
      </c>
    </row>
    <row r="303" spans="1:26" x14ac:dyDescent="0.3">
      <c r="A303" s="35" t="s">
        <v>232</v>
      </c>
      <c r="B303" s="76" t="s">
        <v>1824</v>
      </c>
      <c r="C303" s="70" t="s">
        <v>1825</v>
      </c>
      <c r="D303" s="70"/>
      <c r="H303" s="27">
        <v>3</v>
      </c>
      <c r="Q303" s="27" t="s">
        <v>161</v>
      </c>
      <c r="R303" s="27" t="s">
        <v>891</v>
      </c>
      <c r="S303" s="22"/>
    </row>
    <row r="304" spans="1:26" x14ac:dyDescent="0.3">
      <c r="A304" s="35" t="s">
        <v>134</v>
      </c>
      <c r="B304" s="76" t="s">
        <v>174</v>
      </c>
      <c r="C304" s="70" t="s">
        <v>292</v>
      </c>
      <c r="D304" s="70"/>
      <c r="G304" s="27">
        <v>2</v>
      </c>
      <c r="Q304" s="27" t="s">
        <v>161</v>
      </c>
      <c r="R304" s="27" t="s">
        <v>293</v>
      </c>
      <c r="S304" s="22"/>
    </row>
    <row r="305" spans="1:34" x14ac:dyDescent="0.3">
      <c r="A305" s="35" t="s">
        <v>86</v>
      </c>
      <c r="B305" s="76" t="s">
        <v>1819</v>
      </c>
      <c r="C305" s="70" t="s">
        <v>1820</v>
      </c>
      <c r="D305" s="70"/>
      <c r="H305" s="27">
        <v>3</v>
      </c>
      <c r="Q305" s="27" t="s">
        <v>72</v>
      </c>
      <c r="R305" s="27" t="s">
        <v>1821</v>
      </c>
      <c r="S305" s="22"/>
    </row>
    <row r="306" spans="1:34" ht="15" thickBot="1" x14ac:dyDescent="0.35">
      <c r="A306" s="35" t="s">
        <v>50</v>
      </c>
      <c r="B306" s="76" t="s">
        <v>439</v>
      </c>
      <c r="C306" s="70" t="s">
        <v>440</v>
      </c>
      <c r="D306" s="70"/>
      <c r="F306" s="27">
        <v>1</v>
      </c>
      <c r="Q306" s="27" t="s">
        <v>69</v>
      </c>
      <c r="R306" s="27" t="s">
        <v>468</v>
      </c>
      <c r="S306" s="22"/>
    </row>
    <row r="307" spans="1:34" ht="15" thickBot="1" x14ac:dyDescent="0.35">
      <c r="A307" s="35" t="s">
        <v>460</v>
      </c>
      <c r="B307" s="76" t="s">
        <v>461</v>
      </c>
      <c r="C307" s="70" t="s">
        <v>462</v>
      </c>
      <c r="D307" s="70"/>
      <c r="G307" s="27">
        <v>2</v>
      </c>
      <c r="Q307" s="27" t="s">
        <v>245</v>
      </c>
      <c r="R307" s="27" t="s">
        <v>1847</v>
      </c>
      <c r="S307" s="22"/>
      <c r="V307" s="118"/>
      <c r="W307" s="188"/>
      <c r="X307" s="189"/>
      <c r="Y307" s="190"/>
      <c r="Z307" s="191"/>
      <c r="AA307" s="188"/>
      <c r="AB307" s="189"/>
      <c r="AC307" s="190"/>
      <c r="AD307" s="188"/>
      <c r="AE307" s="188"/>
      <c r="AF307" s="189"/>
      <c r="AG307" s="190"/>
      <c r="AH307" s="188"/>
    </row>
    <row r="308" spans="1:34" x14ac:dyDescent="0.3">
      <c r="A308" s="35" t="s">
        <v>75</v>
      </c>
      <c r="B308" s="76" t="s">
        <v>76</v>
      </c>
      <c r="C308" s="70" t="s">
        <v>324</v>
      </c>
      <c r="D308" s="70"/>
      <c r="G308" s="27">
        <v>2</v>
      </c>
      <c r="Q308" s="27" t="s">
        <v>245</v>
      </c>
      <c r="R308" s="27" t="s">
        <v>325</v>
      </c>
      <c r="S308" s="22"/>
      <c r="V308" s="118"/>
      <c r="W308" s="118"/>
      <c r="X308" s="118"/>
      <c r="Y308" s="118"/>
      <c r="Z308" s="187"/>
      <c r="AA308" s="118"/>
      <c r="AB308" s="118"/>
      <c r="AC308" s="118"/>
    </row>
    <row r="309" spans="1:34" x14ac:dyDescent="0.3">
      <c r="A309" s="35" t="s">
        <v>428</v>
      </c>
      <c r="B309" s="76" t="s">
        <v>1826</v>
      </c>
      <c r="C309" s="70" t="s">
        <v>1827</v>
      </c>
      <c r="D309" s="70"/>
      <c r="G309" s="27">
        <v>2</v>
      </c>
      <c r="Q309" s="27" t="s">
        <v>93</v>
      </c>
      <c r="R309" s="27" t="s">
        <v>1828</v>
      </c>
      <c r="S309" s="22"/>
      <c r="V309" s="118"/>
      <c r="W309" s="118"/>
      <c r="X309" s="118"/>
      <c r="Y309" s="118"/>
      <c r="Z309" s="187"/>
      <c r="AA309" s="118"/>
      <c r="AB309" s="118"/>
      <c r="AC309" s="118"/>
    </row>
    <row r="310" spans="1:34" x14ac:dyDescent="0.3">
      <c r="A310" s="35" t="s">
        <v>134</v>
      </c>
      <c r="B310" s="76" t="s">
        <v>84</v>
      </c>
      <c r="C310" s="70" t="s">
        <v>1027</v>
      </c>
      <c r="D310" s="70"/>
      <c r="G310" s="27">
        <v>2</v>
      </c>
      <c r="Q310" s="27" t="s">
        <v>245</v>
      </c>
      <c r="R310" s="27" t="s">
        <v>1028</v>
      </c>
      <c r="S310" s="22"/>
      <c r="V310" s="118"/>
      <c r="W310" s="118"/>
      <c r="X310" s="118"/>
      <c r="Y310" s="118"/>
      <c r="Z310" s="187"/>
      <c r="AA310" s="118"/>
      <c r="AB310" s="118"/>
      <c r="AC310" s="118"/>
    </row>
    <row r="311" spans="1:34" x14ac:dyDescent="0.3">
      <c r="A311" s="35" t="s">
        <v>86</v>
      </c>
      <c r="B311" s="76" t="s">
        <v>1829</v>
      </c>
      <c r="C311" s="70" t="s">
        <v>1830</v>
      </c>
      <c r="D311" s="70"/>
      <c r="G311" s="27">
        <v>2</v>
      </c>
      <c r="Q311" s="27" t="s">
        <v>93</v>
      </c>
      <c r="R311" s="27" t="s">
        <v>1831</v>
      </c>
      <c r="S311" s="22"/>
      <c r="V311" s="118"/>
      <c r="W311" s="118"/>
      <c r="X311" s="118"/>
      <c r="Y311" s="118"/>
      <c r="Z311" s="187"/>
      <c r="AA311" s="118"/>
      <c r="AB311" s="118"/>
      <c r="AC311" s="118"/>
    </row>
    <row r="312" spans="1:34" x14ac:dyDescent="0.3">
      <c r="A312" s="35" t="s">
        <v>1833</v>
      </c>
      <c r="B312" s="76" t="s">
        <v>170</v>
      </c>
      <c r="C312" s="70" t="s">
        <v>1834</v>
      </c>
      <c r="D312" s="70"/>
      <c r="H312" s="27">
        <v>3</v>
      </c>
      <c r="Q312" s="27" t="s">
        <v>72</v>
      </c>
      <c r="R312" s="27" t="s">
        <v>1846</v>
      </c>
      <c r="S312" s="22"/>
    </row>
    <row r="313" spans="1:34" x14ac:dyDescent="0.3">
      <c r="A313" s="35" t="s">
        <v>342</v>
      </c>
      <c r="B313" s="76" t="s">
        <v>1835</v>
      </c>
      <c r="C313" s="70" t="s">
        <v>1836</v>
      </c>
      <c r="D313" s="70"/>
      <c r="H313" s="27">
        <v>3</v>
      </c>
      <c r="Q313" s="27" t="s">
        <v>69</v>
      </c>
      <c r="R313" s="27" t="s">
        <v>1722</v>
      </c>
      <c r="S313" s="22"/>
    </row>
    <row r="314" spans="1:34" x14ac:dyDescent="0.3">
      <c r="A314" s="35" t="s">
        <v>682</v>
      </c>
      <c r="B314" s="76" t="s">
        <v>809</v>
      </c>
      <c r="C314" s="70" t="s">
        <v>810</v>
      </c>
      <c r="D314" s="70"/>
      <c r="H314" s="27">
        <v>3</v>
      </c>
      <c r="Q314" s="27" t="s">
        <v>245</v>
      </c>
      <c r="R314" s="27" t="s">
        <v>811</v>
      </c>
      <c r="S314" s="22"/>
    </row>
    <row r="315" spans="1:34" x14ac:dyDescent="0.3">
      <c r="A315" s="35" t="s">
        <v>91</v>
      </c>
      <c r="B315" s="76" t="s">
        <v>1291</v>
      </c>
      <c r="C315" s="70" t="s">
        <v>1290</v>
      </c>
      <c r="D315" s="70"/>
      <c r="F315" s="27">
        <v>1</v>
      </c>
      <c r="Q315" s="27" t="s">
        <v>69</v>
      </c>
      <c r="R315" s="27" t="s">
        <v>1292</v>
      </c>
      <c r="S315" s="22"/>
    </row>
    <row r="316" spans="1:34" x14ac:dyDescent="0.3">
      <c r="A316" s="35" t="s">
        <v>460</v>
      </c>
      <c r="B316" s="76" t="s">
        <v>412</v>
      </c>
      <c r="C316" s="70" t="s">
        <v>1837</v>
      </c>
      <c r="D316" s="70"/>
      <c r="H316" s="27">
        <v>3</v>
      </c>
      <c r="Q316" s="27" t="s">
        <v>72</v>
      </c>
      <c r="R316" s="27" t="s">
        <v>1838</v>
      </c>
      <c r="S316" s="22"/>
    </row>
    <row r="317" spans="1:34" x14ac:dyDescent="0.3">
      <c r="A317" s="35" t="s">
        <v>1839</v>
      </c>
      <c r="B317" s="76" t="s">
        <v>1840</v>
      </c>
      <c r="C317" s="70" t="s">
        <v>1841</v>
      </c>
      <c r="D317" s="70"/>
      <c r="H317" s="27">
        <v>3</v>
      </c>
      <c r="Q317" s="27" t="s">
        <v>69</v>
      </c>
      <c r="R317" s="27" t="s">
        <v>1842</v>
      </c>
      <c r="S317" s="22"/>
    </row>
    <row r="318" spans="1:34" x14ac:dyDescent="0.3">
      <c r="A318" s="35" t="s">
        <v>66</v>
      </c>
      <c r="B318" s="76" t="s">
        <v>882</v>
      </c>
      <c r="C318" s="70" t="s">
        <v>1843</v>
      </c>
      <c r="D318" s="70"/>
      <c r="G318" s="27">
        <v>2</v>
      </c>
      <c r="Q318" s="27" t="s">
        <v>93</v>
      </c>
      <c r="R318" s="27" t="s">
        <v>1844</v>
      </c>
      <c r="S318" s="22"/>
    </row>
    <row r="319" spans="1:34" x14ac:dyDescent="0.3">
      <c r="A319" s="35" t="s">
        <v>220</v>
      </c>
      <c r="B319" s="76" t="s">
        <v>1063</v>
      </c>
      <c r="C319" s="70" t="s">
        <v>1849</v>
      </c>
      <c r="D319" s="70"/>
      <c r="H319" s="27">
        <v>3</v>
      </c>
      <c r="Q319" s="27" t="s">
        <v>72</v>
      </c>
      <c r="R319" s="27" t="s">
        <v>1064</v>
      </c>
      <c r="S319" s="22"/>
    </row>
    <row r="320" spans="1:34" x14ac:dyDescent="0.3">
      <c r="A320" s="35" t="s">
        <v>178</v>
      </c>
      <c r="B320" s="76" t="s">
        <v>584</v>
      </c>
      <c r="C320" s="70" t="s">
        <v>1356</v>
      </c>
      <c r="D320" s="70"/>
      <c r="F320" s="27">
        <v>1</v>
      </c>
      <c r="Q320" s="27" t="s">
        <v>69</v>
      </c>
      <c r="R320" s="115" t="s">
        <v>1360</v>
      </c>
      <c r="S320" s="22"/>
    </row>
    <row r="321" spans="1:19" x14ac:dyDescent="0.3">
      <c r="A321" s="35" t="s">
        <v>1851</v>
      </c>
      <c r="B321" s="76" t="s">
        <v>1852</v>
      </c>
      <c r="C321" s="70" t="s">
        <v>1853</v>
      </c>
      <c r="D321" s="70"/>
      <c r="G321" s="27">
        <v>2</v>
      </c>
      <c r="Q321" s="27" t="s">
        <v>245</v>
      </c>
      <c r="R321" s="27" t="s">
        <v>1850</v>
      </c>
      <c r="S321" s="22"/>
    </row>
    <row r="322" spans="1:19" x14ac:dyDescent="0.3">
      <c r="A322" s="35" t="s">
        <v>1854</v>
      </c>
      <c r="B322" s="76" t="s">
        <v>1855</v>
      </c>
      <c r="C322" s="83" t="s">
        <v>1860</v>
      </c>
      <c r="D322" s="70"/>
      <c r="G322" s="27">
        <v>2</v>
      </c>
      <c r="Q322" s="27" t="s">
        <v>161</v>
      </c>
      <c r="R322" s="27" t="s">
        <v>1861</v>
      </c>
      <c r="S322" s="22"/>
    </row>
    <row r="323" spans="1:19" x14ac:dyDescent="0.3">
      <c r="A323" s="35" t="s">
        <v>1856</v>
      </c>
      <c r="B323" s="76" t="s">
        <v>1857</v>
      </c>
      <c r="C323" s="83" t="s">
        <v>1862</v>
      </c>
      <c r="D323" s="70"/>
      <c r="G323" s="27">
        <v>2</v>
      </c>
      <c r="Q323" s="27" t="s">
        <v>271</v>
      </c>
      <c r="R323" s="27" t="s">
        <v>1865</v>
      </c>
      <c r="S323" s="22" t="s">
        <v>145</v>
      </c>
    </row>
    <row r="324" spans="1:19" x14ac:dyDescent="0.3">
      <c r="A324" s="35" t="s">
        <v>1863</v>
      </c>
      <c r="B324" s="76" t="s">
        <v>1857</v>
      </c>
      <c r="C324" s="83" t="s">
        <v>1862</v>
      </c>
      <c r="D324" s="70"/>
      <c r="F324" s="27">
        <v>1</v>
      </c>
      <c r="Q324" s="27" t="s">
        <v>245</v>
      </c>
      <c r="R324" s="27" t="s">
        <v>1866</v>
      </c>
      <c r="S324" s="22" t="s">
        <v>1564</v>
      </c>
    </row>
    <row r="325" spans="1:19" x14ac:dyDescent="0.3">
      <c r="A325" s="76" t="s">
        <v>1858</v>
      </c>
      <c r="B325" s="76" t="s">
        <v>829</v>
      </c>
      <c r="C325" s="83" t="s">
        <v>830</v>
      </c>
      <c r="D325" s="70"/>
      <c r="G325" s="27">
        <v>2</v>
      </c>
      <c r="Q325" s="27" t="s">
        <v>245</v>
      </c>
      <c r="R325" s="27" t="s">
        <v>832</v>
      </c>
      <c r="S325" s="22"/>
    </row>
    <row r="326" spans="1:19" x14ac:dyDescent="0.3">
      <c r="A326" s="35" t="s">
        <v>1859</v>
      </c>
      <c r="B326" s="76" t="s">
        <v>829</v>
      </c>
      <c r="C326" s="83" t="s">
        <v>830</v>
      </c>
      <c r="D326" s="70"/>
      <c r="H326" s="27">
        <v>3</v>
      </c>
      <c r="Q326" s="27" t="s">
        <v>72</v>
      </c>
      <c r="R326" s="27" t="s">
        <v>1864</v>
      </c>
      <c r="S326" s="22"/>
    </row>
    <row r="327" spans="1:19" x14ac:dyDescent="0.3">
      <c r="A327" s="35" t="s">
        <v>1060</v>
      </c>
      <c r="B327" s="76" t="s">
        <v>1061</v>
      </c>
      <c r="C327" s="83" t="s">
        <v>1059</v>
      </c>
      <c r="D327" s="70"/>
      <c r="F327" s="27">
        <v>1</v>
      </c>
      <c r="Q327" s="27" t="s">
        <v>93</v>
      </c>
      <c r="R327" s="27" t="s">
        <v>1157</v>
      </c>
      <c r="S327" s="22"/>
    </row>
    <row r="328" spans="1:19" x14ac:dyDescent="0.3">
      <c r="A328" s="35" t="s">
        <v>660</v>
      </c>
      <c r="B328" s="76" t="s">
        <v>661</v>
      </c>
      <c r="C328" s="83" t="s">
        <v>662</v>
      </c>
      <c r="D328" s="70"/>
      <c r="F328" s="27">
        <v>1</v>
      </c>
      <c r="Q328" s="27" t="s">
        <v>69</v>
      </c>
      <c r="R328" s="27" t="s">
        <v>667</v>
      </c>
      <c r="S328" s="22"/>
    </row>
    <row r="329" spans="1:19" x14ac:dyDescent="0.3">
      <c r="A329" s="35" t="s">
        <v>35</v>
      </c>
      <c r="B329" s="76" t="s">
        <v>1867</v>
      </c>
      <c r="C329" s="83" t="s">
        <v>1868</v>
      </c>
      <c r="D329" s="70"/>
      <c r="F329" s="27">
        <v>1</v>
      </c>
      <c r="Q329" s="27" t="s">
        <v>245</v>
      </c>
      <c r="R329" s="27" t="s">
        <v>1869</v>
      </c>
      <c r="S329" s="22"/>
    </row>
    <row r="330" spans="1:19" x14ac:dyDescent="0.3">
      <c r="A330" s="35" t="s">
        <v>738</v>
      </c>
      <c r="B330" s="76" t="s">
        <v>1872</v>
      </c>
      <c r="C330" s="83" t="s">
        <v>1277</v>
      </c>
      <c r="D330" s="70"/>
      <c r="H330" s="27">
        <v>3</v>
      </c>
      <c r="Q330" s="27" t="s">
        <v>245</v>
      </c>
      <c r="R330" s="27" t="s">
        <v>1279</v>
      </c>
      <c r="S330" s="22"/>
    </row>
    <row r="331" spans="1:19" x14ac:dyDescent="0.3">
      <c r="A331" s="35" t="s">
        <v>187</v>
      </c>
      <c r="B331" s="76" t="s">
        <v>1188</v>
      </c>
      <c r="C331" s="83" t="s">
        <v>1873</v>
      </c>
      <c r="D331" s="70"/>
      <c r="H331" s="27">
        <v>3</v>
      </c>
      <c r="Q331" s="27" t="s">
        <v>72</v>
      </c>
      <c r="R331" s="27" t="s">
        <v>1874</v>
      </c>
      <c r="S331" s="22"/>
    </row>
    <row r="332" spans="1:19" x14ac:dyDescent="0.3">
      <c r="A332" s="35" t="s">
        <v>57</v>
      </c>
      <c r="B332" s="76" t="s">
        <v>58</v>
      </c>
      <c r="C332" s="83" t="s">
        <v>313</v>
      </c>
      <c r="D332" s="70"/>
      <c r="G332" s="27">
        <v>2</v>
      </c>
      <c r="Q332" s="27" t="s">
        <v>72</v>
      </c>
      <c r="R332" s="27" t="s">
        <v>314</v>
      </c>
      <c r="S332" s="22" t="s">
        <v>2213</v>
      </c>
    </row>
    <row r="333" spans="1:19" x14ac:dyDescent="0.3">
      <c r="A333" s="35" t="s">
        <v>1875</v>
      </c>
      <c r="B333" s="76" t="s">
        <v>1876</v>
      </c>
      <c r="C333" s="83" t="s">
        <v>1877</v>
      </c>
      <c r="D333" s="70"/>
      <c r="G333" s="27">
        <v>2</v>
      </c>
      <c r="Q333" s="27" t="s">
        <v>69</v>
      </c>
      <c r="R333" s="27" t="s">
        <v>1878</v>
      </c>
      <c r="S333" s="22"/>
    </row>
    <row r="334" spans="1:19" x14ac:dyDescent="0.3">
      <c r="A334" s="35" t="s">
        <v>74</v>
      </c>
      <c r="B334" s="76" t="s">
        <v>1870</v>
      </c>
      <c r="C334" s="83" t="s">
        <v>1871</v>
      </c>
      <c r="D334" s="70"/>
      <c r="O334" s="111">
        <v>10</v>
      </c>
      <c r="Q334" s="208" t="s">
        <v>1879</v>
      </c>
      <c r="R334" s="208"/>
      <c r="S334" s="22"/>
    </row>
    <row r="335" spans="1:19" x14ac:dyDescent="0.3">
      <c r="A335" s="35" t="s">
        <v>1880</v>
      </c>
      <c r="B335" s="76" t="s">
        <v>208</v>
      </c>
      <c r="C335" s="83" t="s">
        <v>1637</v>
      </c>
      <c r="D335" s="70"/>
      <c r="F335" s="27">
        <v>1</v>
      </c>
      <c r="Q335" s="27" t="s">
        <v>93</v>
      </c>
      <c r="R335" s="27" t="s">
        <v>1638</v>
      </c>
      <c r="S335" s="22"/>
    </row>
    <row r="336" spans="1:19" x14ac:dyDescent="0.3">
      <c r="A336" s="35" t="s">
        <v>1882</v>
      </c>
      <c r="B336" s="76" t="s">
        <v>1883</v>
      </c>
      <c r="C336" s="83" t="s">
        <v>1881</v>
      </c>
      <c r="D336" s="70"/>
      <c r="F336" s="27">
        <v>1</v>
      </c>
      <c r="Q336" s="27" t="s">
        <v>93</v>
      </c>
      <c r="R336" s="27" t="s">
        <v>1884</v>
      </c>
      <c r="S336" s="22"/>
    </row>
    <row r="337" spans="1:25" x14ac:dyDescent="0.3">
      <c r="A337" s="35" t="s">
        <v>220</v>
      </c>
      <c r="B337" s="76" t="s">
        <v>1885</v>
      </c>
      <c r="C337" s="83" t="s">
        <v>1886</v>
      </c>
      <c r="D337" s="70"/>
      <c r="H337" s="27">
        <v>3</v>
      </c>
      <c r="Q337" s="27" t="s">
        <v>72</v>
      </c>
      <c r="R337" s="27" t="s">
        <v>1887</v>
      </c>
      <c r="S337" s="22"/>
    </row>
    <row r="338" spans="1:25" x14ac:dyDescent="0.3">
      <c r="A338" s="35" t="s">
        <v>1016</v>
      </c>
      <c r="B338" s="76" t="s">
        <v>1889</v>
      </c>
      <c r="C338" s="83" t="s">
        <v>1888</v>
      </c>
      <c r="D338" s="70"/>
      <c r="F338" s="27">
        <v>1</v>
      </c>
      <c r="Q338" s="27" t="s">
        <v>93</v>
      </c>
      <c r="R338" s="27" t="s">
        <v>1890</v>
      </c>
      <c r="S338" s="22"/>
    </row>
    <row r="339" spans="1:25" x14ac:dyDescent="0.3">
      <c r="A339" s="35" t="s">
        <v>1892</v>
      </c>
      <c r="B339" s="76" t="s">
        <v>1893</v>
      </c>
      <c r="C339" s="83" t="s">
        <v>1891</v>
      </c>
      <c r="D339" s="70"/>
      <c r="H339" s="27">
        <v>3</v>
      </c>
      <c r="Q339" s="27" t="s">
        <v>72</v>
      </c>
      <c r="R339" s="27" t="s">
        <v>1894</v>
      </c>
      <c r="S339" s="22"/>
    </row>
    <row r="340" spans="1:25" x14ac:dyDescent="0.3">
      <c r="A340" s="35" t="s">
        <v>113</v>
      </c>
      <c r="B340" s="76" t="s">
        <v>1896</v>
      </c>
      <c r="C340" s="83" t="s">
        <v>541</v>
      </c>
      <c r="D340" s="70"/>
      <c r="H340" s="27">
        <v>3</v>
      </c>
      <c r="Q340" s="27" t="s">
        <v>161</v>
      </c>
      <c r="R340" s="27" t="s">
        <v>1107</v>
      </c>
      <c r="S340" s="22"/>
    </row>
    <row r="341" spans="1:25" x14ac:dyDescent="0.3">
      <c r="A341" s="35" t="s">
        <v>74</v>
      </c>
      <c r="B341" s="76" t="s">
        <v>1333</v>
      </c>
      <c r="C341" s="83" t="s">
        <v>1897</v>
      </c>
      <c r="D341" s="70"/>
      <c r="G341" s="27">
        <v>2</v>
      </c>
      <c r="Q341" s="27" t="s">
        <v>245</v>
      </c>
      <c r="R341" s="27" t="s">
        <v>1898</v>
      </c>
      <c r="S341" s="22"/>
    </row>
    <row r="342" spans="1:25" x14ac:dyDescent="0.3">
      <c r="A342" s="35" t="s">
        <v>220</v>
      </c>
      <c r="B342" s="76" t="s">
        <v>894</v>
      </c>
      <c r="C342" s="83" t="s">
        <v>1142</v>
      </c>
      <c r="D342" s="70"/>
      <c r="H342" s="27">
        <v>3</v>
      </c>
      <c r="Q342" s="27" t="s">
        <v>72</v>
      </c>
      <c r="R342" s="27" t="s">
        <v>1141</v>
      </c>
      <c r="S342" s="22"/>
    </row>
    <row r="343" spans="1:25" x14ac:dyDescent="0.3">
      <c r="A343" s="35" t="s">
        <v>1914</v>
      </c>
      <c r="B343" s="76" t="s">
        <v>894</v>
      </c>
      <c r="C343" s="83" t="s">
        <v>892</v>
      </c>
      <c r="D343" s="70"/>
      <c r="G343" s="27">
        <v>2</v>
      </c>
      <c r="Q343" s="27" t="s">
        <v>245</v>
      </c>
      <c r="R343" s="27" t="s">
        <v>895</v>
      </c>
      <c r="S343" s="22"/>
    </row>
    <row r="344" spans="1:25" x14ac:dyDescent="0.3">
      <c r="A344" s="35" t="s">
        <v>1915</v>
      </c>
      <c r="B344" s="76" t="s">
        <v>894</v>
      </c>
      <c r="C344" s="83"/>
      <c r="D344" s="70"/>
      <c r="G344" s="27">
        <v>2</v>
      </c>
      <c r="R344" s="27" t="s">
        <v>1543</v>
      </c>
      <c r="S344" s="22"/>
    </row>
    <row r="345" spans="1:25" x14ac:dyDescent="0.3">
      <c r="A345" s="35" t="s">
        <v>34</v>
      </c>
      <c r="B345" s="76" t="s">
        <v>43</v>
      </c>
      <c r="C345" s="83" t="s">
        <v>1899</v>
      </c>
      <c r="D345" s="70"/>
      <c r="F345" s="27">
        <v>1</v>
      </c>
      <c r="Q345" s="27" t="s">
        <v>245</v>
      </c>
      <c r="R345" s="27" t="s">
        <v>1900</v>
      </c>
      <c r="S345" s="22"/>
    </row>
    <row r="346" spans="1:25" x14ac:dyDescent="0.3">
      <c r="A346" s="35" t="s">
        <v>1901</v>
      </c>
      <c r="B346" s="76" t="s">
        <v>1243</v>
      </c>
      <c r="C346" s="83" t="s">
        <v>1242</v>
      </c>
      <c r="D346" s="70"/>
      <c r="H346" s="27">
        <v>3</v>
      </c>
      <c r="Q346" s="27" t="s">
        <v>245</v>
      </c>
      <c r="R346" s="27" t="s">
        <v>1244</v>
      </c>
      <c r="S346" s="22"/>
    </row>
    <row r="347" spans="1:25" x14ac:dyDescent="0.3">
      <c r="A347" s="35" t="s">
        <v>220</v>
      </c>
      <c r="B347" s="76" t="s">
        <v>42</v>
      </c>
      <c r="C347" s="83" t="s">
        <v>1902</v>
      </c>
      <c r="D347" s="70"/>
      <c r="H347" s="27">
        <v>3</v>
      </c>
      <c r="Q347" s="27" t="s">
        <v>72</v>
      </c>
      <c r="R347" s="27" t="s">
        <v>1903</v>
      </c>
      <c r="S347" s="22"/>
    </row>
    <row r="348" spans="1:25" x14ac:dyDescent="0.3">
      <c r="A348" s="35" t="s">
        <v>133</v>
      </c>
      <c r="B348" s="76" t="s">
        <v>1904</v>
      </c>
      <c r="C348" s="83" t="s">
        <v>1905</v>
      </c>
      <c r="D348" s="70"/>
      <c r="H348" s="27">
        <v>3</v>
      </c>
      <c r="Q348" s="27" t="s">
        <v>245</v>
      </c>
      <c r="R348" s="27" t="s">
        <v>1916</v>
      </c>
      <c r="S348" s="22"/>
    </row>
    <row r="349" spans="1:25" x14ac:dyDescent="0.3">
      <c r="A349" s="35" t="s">
        <v>63</v>
      </c>
      <c r="B349" s="76" t="s">
        <v>64</v>
      </c>
      <c r="C349" s="83" t="s">
        <v>65</v>
      </c>
      <c r="D349" s="70"/>
      <c r="H349" s="27">
        <v>3</v>
      </c>
      <c r="Q349" s="27" t="s">
        <v>72</v>
      </c>
      <c r="R349" s="27" t="s">
        <v>981</v>
      </c>
      <c r="S349" s="22"/>
    </row>
    <row r="350" spans="1:25" x14ac:dyDescent="0.3">
      <c r="A350" s="36" t="s">
        <v>1907</v>
      </c>
      <c r="B350" s="72" t="s">
        <v>1908</v>
      </c>
      <c r="C350" s="73" t="s">
        <v>1906</v>
      </c>
      <c r="D350" s="70"/>
      <c r="E350" s="74"/>
      <c r="F350" s="74"/>
      <c r="G350" s="74"/>
      <c r="H350" s="74">
        <v>3</v>
      </c>
      <c r="I350" s="74"/>
      <c r="J350" s="74"/>
      <c r="K350" s="74"/>
      <c r="L350" s="74"/>
      <c r="M350" s="74"/>
      <c r="N350" s="74"/>
      <c r="O350" s="114"/>
      <c r="P350" s="74"/>
      <c r="Q350" s="74" t="s">
        <v>72</v>
      </c>
      <c r="R350" s="74" t="s">
        <v>1909</v>
      </c>
      <c r="S350" s="87"/>
      <c r="T350" s="86" t="s">
        <v>2031</v>
      </c>
      <c r="U350" s="36"/>
      <c r="V350" s="36"/>
      <c r="W350" s="36"/>
      <c r="X350" s="36"/>
      <c r="Y350" s="36"/>
    </row>
    <row r="351" spans="1:25" x14ac:dyDescent="0.3">
      <c r="A351" s="35" t="s">
        <v>99</v>
      </c>
      <c r="B351" s="76" t="s">
        <v>606</v>
      </c>
      <c r="C351" s="83" t="s">
        <v>726</v>
      </c>
      <c r="D351" s="70"/>
      <c r="G351" s="27">
        <v>2</v>
      </c>
      <c r="Q351" s="27" t="s">
        <v>72</v>
      </c>
      <c r="R351" s="27" t="s">
        <v>727</v>
      </c>
      <c r="S351" s="22"/>
    </row>
    <row r="352" spans="1:25" x14ac:dyDescent="0.3">
      <c r="A352" s="35" t="s">
        <v>1910</v>
      </c>
      <c r="B352" s="76" t="s">
        <v>1911</v>
      </c>
      <c r="C352" s="83" t="s">
        <v>1912</v>
      </c>
      <c r="D352" s="70"/>
      <c r="H352" s="27">
        <v>3</v>
      </c>
      <c r="Q352" s="27" t="s">
        <v>245</v>
      </c>
      <c r="R352" s="27" t="s">
        <v>1913</v>
      </c>
      <c r="S352" s="22"/>
    </row>
    <row r="353" spans="1:19" x14ac:dyDescent="0.3">
      <c r="A353" s="35" t="s">
        <v>535</v>
      </c>
      <c r="B353" s="76" t="s">
        <v>536</v>
      </c>
      <c r="C353" s="85" t="s">
        <v>537</v>
      </c>
      <c r="D353" s="84"/>
      <c r="H353" s="27">
        <v>3</v>
      </c>
      <c r="Q353" s="27" t="s">
        <v>105</v>
      </c>
      <c r="R353" s="27" t="s">
        <v>1160</v>
      </c>
      <c r="S353" s="22"/>
    </row>
    <row r="354" spans="1:19" x14ac:dyDescent="0.3">
      <c r="A354" s="35" t="s">
        <v>110</v>
      </c>
      <c r="B354" s="76" t="s">
        <v>1917</v>
      </c>
      <c r="C354" s="85" t="s">
        <v>1918</v>
      </c>
      <c r="D354" s="84"/>
      <c r="G354" s="27">
        <v>2</v>
      </c>
      <c r="Q354" s="27" t="s">
        <v>245</v>
      </c>
      <c r="R354" s="27" t="s">
        <v>1919</v>
      </c>
      <c r="S354" s="22" t="s">
        <v>980</v>
      </c>
    </row>
    <row r="355" spans="1:19" x14ac:dyDescent="0.3">
      <c r="A355" s="35" t="s">
        <v>71</v>
      </c>
      <c r="B355" s="76" t="s">
        <v>1920</v>
      </c>
      <c r="C355" s="85" t="s">
        <v>1921</v>
      </c>
      <c r="D355" s="84"/>
      <c r="G355" s="27">
        <v>2</v>
      </c>
      <c r="Q355" s="27" t="s">
        <v>161</v>
      </c>
      <c r="R355" s="27" t="s">
        <v>1976</v>
      </c>
      <c r="S355" s="22"/>
    </row>
    <row r="356" spans="1:19" x14ac:dyDescent="0.3">
      <c r="A356" s="35" t="s">
        <v>216</v>
      </c>
      <c r="B356" s="76" t="s">
        <v>1922</v>
      </c>
      <c r="C356" s="85" t="s">
        <v>1923</v>
      </c>
      <c r="D356" s="84"/>
      <c r="G356" s="27">
        <v>2</v>
      </c>
      <c r="Q356" s="27" t="s">
        <v>271</v>
      </c>
      <c r="R356" s="27" t="s">
        <v>1924</v>
      </c>
      <c r="S356" s="22"/>
    </row>
    <row r="357" spans="1:19" x14ac:dyDescent="0.3">
      <c r="A357" s="35" t="s">
        <v>237</v>
      </c>
      <c r="B357" s="76" t="s">
        <v>170</v>
      </c>
      <c r="C357" s="85" t="s">
        <v>1925</v>
      </c>
      <c r="D357" s="84"/>
      <c r="G357" s="27">
        <v>2</v>
      </c>
      <c r="Q357" s="27" t="s">
        <v>271</v>
      </c>
      <c r="R357" s="115" t="s">
        <v>1926</v>
      </c>
      <c r="S357" s="22"/>
    </row>
    <row r="358" spans="1:19" x14ac:dyDescent="0.3">
      <c r="A358" s="35" t="s">
        <v>398</v>
      </c>
      <c r="B358" s="76" t="s">
        <v>1927</v>
      </c>
      <c r="C358" s="85" t="s">
        <v>1928</v>
      </c>
      <c r="D358" s="84"/>
      <c r="G358" s="27">
        <v>2</v>
      </c>
      <c r="Q358" s="27" t="s">
        <v>105</v>
      </c>
      <c r="R358" s="27" t="s">
        <v>1929</v>
      </c>
      <c r="S358" s="22"/>
    </row>
    <row r="359" spans="1:19" x14ac:dyDescent="0.3">
      <c r="A359" s="35" t="s">
        <v>102</v>
      </c>
      <c r="B359" s="76" t="s">
        <v>765</v>
      </c>
      <c r="C359" s="85" t="s">
        <v>764</v>
      </c>
      <c r="D359" s="84"/>
      <c r="F359" s="27">
        <v>1</v>
      </c>
      <c r="Q359" s="27" t="s">
        <v>245</v>
      </c>
      <c r="R359" s="27" t="s">
        <v>1163</v>
      </c>
      <c r="S359" s="22"/>
    </row>
    <row r="360" spans="1:19" x14ac:dyDescent="0.3">
      <c r="A360" s="35" t="s">
        <v>50</v>
      </c>
      <c r="B360" s="76" t="s">
        <v>451</v>
      </c>
      <c r="C360" s="85" t="s">
        <v>1930</v>
      </c>
      <c r="D360" s="84"/>
      <c r="F360" s="27">
        <v>1</v>
      </c>
      <c r="Q360" s="27" t="s">
        <v>245</v>
      </c>
      <c r="R360" s="27" t="s">
        <v>1950</v>
      </c>
      <c r="S360" s="22"/>
    </row>
    <row r="361" spans="1:19" x14ac:dyDescent="0.3">
      <c r="A361" s="35" t="s">
        <v>825</v>
      </c>
      <c r="B361" s="76" t="s">
        <v>1931</v>
      </c>
      <c r="C361" s="85" t="s">
        <v>1932</v>
      </c>
      <c r="D361" s="84"/>
      <c r="H361" s="27">
        <v>3</v>
      </c>
      <c r="Q361" s="27" t="s">
        <v>69</v>
      </c>
      <c r="R361" s="27" t="s">
        <v>1940</v>
      </c>
      <c r="S361" s="22"/>
    </row>
    <row r="362" spans="1:19" x14ac:dyDescent="0.3">
      <c r="A362" s="35" t="s">
        <v>163</v>
      </c>
      <c r="B362" s="76" t="s">
        <v>1933</v>
      </c>
      <c r="C362" s="85" t="s">
        <v>1934</v>
      </c>
      <c r="D362" s="84"/>
      <c r="G362" s="27">
        <v>2</v>
      </c>
      <c r="Q362" s="27" t="s">
        <v>245</v>
      </c>
      <c r="R362" s="27" t="s">
        <v>1935</v>
      </c>
      <c r="S362" s="22"/>
    </row>
    <row r="363" spans="1:19" x14ac:dyDescent="0.3">
      <c r="A363" s="35" t="s">
        <v>1936</v>
      </c>
      <c r="B363" s="76" t="s">
        <v>1937</v>
      </c>
      <c r="C363" s="85" t="s">
        <v>1938</v>
      </c>
      <c r="D363" s="84"/>
      <c r="G363" s="27">
        <v>2</v>
      </c>
      <c r="Q363" s="27" t="s">
        <v>69</v>
      </c>
      <c r="R363" s="27" t="s">
        <v>1939</v>
      </c>
      <c r="S363" s="22"/>
    </row>
    <row r="364" spans="1:19" x14ac:dyDescent="0.3">
      <c r="A364" s="35" t="s">
        <v>720</v>
      </c>
      <c r="B364" s="76" t="s">
        <v>1110</v>
      </c>
      <c r="C364" s="85" t="s">
        <v>1941</v>
      </c>
      <c r="D364" s="84"/>
      <c r="F364" s="27">
        <v>1</v>
      </c>
      <c r="Q364" s="27" t="s">
        <v>93</v>
      </c>
      <c r="R364" s="27" t="s">
        <v>1942</v>
      </c>
      <c r="S364" s="22"/>
    </row>
    <row r="365" spans="1:19" x14ac:dyDescent="0.3">
      <c r="A365" s="35" t="s">
        <v>96</v>
      </c>
      <c r="B365" s="76" t="s">
        <v>1943</v>
      </c>
      <c r="C365" s="85" t="s">
        <v>1949</v>
      </c>
      <c r="D365" s="84"/>
      <c r="F365" s="27">
        <v>1</v>
      </c>
      <c r="Q365" s="27" t="s">
        <v>69</v>
      </c>
      <c r="R365" s="27" t="s">
        <v>1944</v>
      </c>
      <c r="S365" s="22"/>
    </row>
    <row r="366" spans="1:19" x14ac:dyDescent="0.3">
      <c r="A366" s="35" t="s">
        <v>1947</v>
      </c>
      <c r="B366" s="76" t="s">
        <v>1948</v>
      </c>
      <c r="C366" s="85" t="s">
        <v>1945</v>
      </c>
      <c r="D366" s="84"/>
      <c r="G366" s="27">
        <v>2</v>
      </c>
      <c r="Q366" s="27" t="s">
        <v>161</v>
      </c>
      <c r="R366" s="27" t="s">
        <v>1946</v>
      </c>
      <c r="S366" s="22"/>
    </row>
    <row r="367" spans="1:19" x14ac:dyDescent="0.3">
      <c r="A367" s="35" t="s">
        <v>134</v>
      </c>
      <c r="B367" s="76" t="s">
        <v>1952</v>
      </c>
      <c r="C367" s="85" t="s">
        <v>1951</v>
      </c>
      <c r="D367" s="84"/>
      <c r="F367" s="27">
        <v>1</v>
      </c>
      <c r="Q367" s="27" t="s">
        <v>245</v>
      </c>
      <c r="R367" s="27" t="s">
        <v>1953</v>
      </c>
      <c r="S367" s="22"/>
    </row>
    <row r="368" spans="1:19" x14ac:dyDescent="0.3">
      <c r="A368" s="35" t="s">
        <v>1955</v>
      </c>
      <c r="B368" s="76" t="s">
        <v>1367</v>
      </c>
      <c r="C368" s="85" t="s">
        <v>1954</v>
      </c>
      <c r="D368" s="84"/>
      <c r="G368" s="27">
        <v>2</v>
      </c>
      <c r="Q368" s="27" t="s">
        <v>245</v>
      </c>
      <c r="R368" s="27" t="s">
        <v>2095</v>
      </c>
      <c r="S368" s="22"/>
    </row>
    <row r="369" spans="1:19" x14ac:dyDescent="0.3">
      <c r="A369" s="35" t="s">
        <v>1956</v>
      </c>
      <c r="B369" s="76" t="s">
        <v>1367</v>
      </c>
      <c r="C369" s="85" t="s">
        <v>1954</v>
      </c>
      <c r="D369" s="84"/>
      <c r="G369" s="27">
        <v>2</v>
      </c>
      <c r="Q369" s="27" t="s">
        <v>245</v>
      </c>
      <c r="R369" s="27" t="s">
        <v>2096</v>
      </c>
      <c r="S369" s="22"/>
    </row>
    <row r="370" spans="1:19" x14ac:dyDescent="0.3">
      <c r="A370" s="35" t="s">
        <v>1957</v>
      </c>
      <c r="B370" s="76" t="s">
        <v>1367</v>
      </c>
      <c r="C370" s="85" t="s">
        <v>1954</v>
      </c>
      <c r="D370" s="84"/>
      <c r="G370" s="27">
        <v>2</v>
      </c>
      <c r="Q370" s="27" t="s">
        <v>161</v>
      </c>
      <c r="R370" s="27" t="s">
        <v>2097</v>
      </c>
      <c r="S370" s="22"/>
    </row>
    <row r="371" spans="1:19" x14ac:dyDescent="0.3">
      <c r="A371" s="35" t="s">
        <v>1958</v>
      </c>
      <c r="B371" s="76" t="s">
        <v>1367</v>
      </c>
      <c r="C371" s="85" t="s">
        <v>1954</v>
      </c>
      <c r="D371" s="84"/>
      <c r="G371" s="27">
        <v>2</v>
      </c>
      <c r="Q371" s="27" t="s">
        <v>1155</v>
      </c>
      <c r="R371" s="27" t="s">
        <v>2098</v>
      </c>
      <c r="S371" s="22"/>
    </row>
    <row r="372" spans="1:19" x14ac:dyDescent="0.3">
      <c r="A372" s="35" t="s">
        <v>1959</v>
      </c>
      <c r="B372" s="76" t="s">
        <v>1367</v>
      </c>
      <c r="C372" s="85" t="s">
        <v>1954</v>
      </c>
      <c r="D372" s="84"/>
      <c r="G372" s="27">
        <v>2</v>
      </c>
      <c r="Q372" s="27" t="s">
        <v>93</v>
      </c>
      <c r="R372" s="27" t="s">
        <v>2106</v>
      </c>
      <c r="S372" s="22"/>
    </row>
    <row r="373" spans="1:19" x14ac:dyDescent="0.3">
      <c r="A373" s="35" t="s">
        <v>1960</v>
      </c>
      <c r="B373" s="76" t="s">
        <v>1367</v>
      </c>
      <c r="C373" s="85" t="s">
        <v>1954</v>
      </c>
      <c r="D373" s="84"/>
      <c r="H373" s="27">
        <v>3</v>
      </c>
      <c r="Q373" s="27" t="s">
        <v>69</v>
      </c>
      <c r="R373" s="27" t="s">
        <v>2094</v>
      </c>
      <c r="S373" s="22"/>
    </row>
    <row r="374" spans="1:19" x14ac:dyDescent="0.3">
      <c r="A374" s="35" t="s">
        <v>458</v>
      </c>
      <c r="B374" s="76" t="s">
        <v>1962</v>
      </c>
      <c r="C374" s="85" t="s">
        <v>1961</v>
      </c>
      <c r="D374" s="84"/>
      <c r="H374" s="27">
        <v>3</v>
      </c>
      <c r="Q374" s="27" t="s">
        <v>161</v>
      </c>
      <c r="R374" s="27" t="s">
        <v>1963</v>
      </c>
      <c r="S374" s="22"/>
    </row>
    <row r="375" spans="1:19" x14ac:dyDescent="0.3">
      <c r="A375" s="35" t="s">
        <v>595</v>
      </c>
      <c r="B375" s="76" t="s">
        <v>1964</v>
      </c>
      <c r="C375" s="85" t="s">
        <v>1965</v>
      </c>
      <c r="D375" s="84"/>
      <c r="K375" s="27">
        <v>6</v>
      </c>
      <c r="Q375" s="27" t="s">
        <v>245</v>
      </c>
      <c r="R375" s="27" t="s">
        <v>1966</v>
      </c>
      <c r="S375" s="22"/>
    </row>
    <row r="376" spans="1:19" x14ac:dyDescent="0.3">
      <c r="A376" s="35" t="s">
        <v>235</v>
      </c>
      <c r="B376" s="76" t="s">
        <v>2241</v>
      </c>
      <c r="C376" s="85" t="s">
        <v>1967</v>
      </c>
      <c r="D376" s="84"/>
      <c r="G376" s="27">
        <v>2</v>
      </c>
      <c r="Q376" s="27" t="s">
        <v>245</v>
      </c>
      <c r="R376" s="27" t="s">
        <v>1968</v>
      </c>
      <c r="S376" s="22"/>
    </row>
    <row r="377" spans="1:19" x14ac:dyDescent="0.3">
      <c r="A377" s="35" t="s">
        <v>1969</v>
      </c>
      <c r="B377" s="76" t="s">
        <v>1970</v>
      </c>
      <c r="C377" s="85" t="s">
        <v>1971</v>
      </c>
      <c r="D377" s="84"/>
      <c r="G377" s="27">
        <v>2</v>
      </c>
      <c r="Q377" s="27" t="s">
        <v>161</v>
      </c>
      <c r="R377" s="27" t="s">
        <v>1972</v>
      </c>
      <c r="S377" s="22"/>
    </row>
    <row r="378" spans="1:19" x14ac:dyDescent="0.3">
      <c r="A378" s="35" t="s">
        <v>71</v>
      </c>
      <c r="B378" s="76" t="s">
        <v>1973</v>
      </c>
      <c r="C378" s="85" t="s">
        <v>1974</v>
      </c>
      <c r="D378" s="84"/>
      <c r="H378" s="27">
        <v>3</v>
      </c>
      <c r="Q378" s="27" t="s">
        <v>72</v>
      </c>
      <c r="R378" s="27" t="s">
        <v>1975</v>
      </c>
      <c r="S378" s="22"/>
    </row>
    <row r="379" spans="1:19" x14ac:dyDescent="0.3">
      <c r="A379" s="35" t="s">
        <v>745</v>
      </c>
      <c r="B379" s="76" t="s">
        <v>1977</v>
      </c>
      <c r="C379" s="85" t="s">
        <v>1978</v>
      </c>
      <c r="D379" s="84"/>
      <c r="G379" s="27">
        <v>2</v>
      </c>
      <c r="Q379" s="27" t="s">
        <v>93</v>
      </c>
      <c r="R379" s="27" t="s">
        <v>1979</v>
      </c>
      <c r="S379" s="22"/>
    </row>
    <row r="380" spans="1:19" x14ac:dyDescent="0.3">
      <c r="A380" s="35" t="s">
        <v>1238</v>
      </c>
      <c r="B380" s="76" t="s">
        <v>1239</v>
      </c>
      <c r="C380" s="85" t="s">
        <v>1237</v>
      </c>
      <c r="D380" s="84"/>
      <c r="H380" s="27">
        <v>3</v>
      </c>
      <c r="Q380" s="27" t="s">
        <v>245</v>
      </c>
      <c r="R380" s="27" t="s">
        <v>1240</v>
      </c>
      <c r="S380" s="22"/>
    </row>
    <row r="381" spans="1:19" x14ac:dyDescent="0.3">
      <c r="A381" s="35" t="s">
        <v>102</v>
      </c>
      <c r="B381" s="76" t="s">
        <v>179</v>
      </c>
      <c r="C381" s="85" t="s">
        <v>1991</v>
      </c>
      <c r="D381" s="84"/>
      <c r="G381" s="27">
        <v>2</v>
      </c>
      <c r="Q381" s="27" t="s">
        <v>69</v>
      </c>
      <c r="R381" s="27" t="s">
        <v>1990</v>
      </c>
      <c r="S381" s="22"/>
    </row>
    <row r="382" spans="1:19" x14ac:dyDescent="0.3">
      <c r="A382" s="35" t="s">
        <v>1988</v>
      </c>
      <c r="B382" s="76" t="s">
        <v>116</v>
      </c>
      <c r="C382" s="85" t="s">
        <v>408</v>
      </c>
      <c r="D382" s="84"/>
      <c r="O382" s="111">
        <v>10</v>
      </c>
      <c r="Q382" s="27" t="s">
        <v>245</v>
      </c>
      <c r="R382" s="27" t="s">
        <v>1992</v>
      </c>
      <c r="S382" s="22"/>
    </row>
    <row r="383" spans="1:19" x14ac:dyDescent="0.3">
      <c r="A383" s="35" t="s">
        <v>125</v>
      </c>
      <c r="B383" s="76" t="s">
        <v>1553</v>
      </c>
      <c r="C383" s="85" t="s">
        <v>1554</v>
      </c>
      <c r="D383" s="84"/>
      <c r="H383" s="27">
        <v>3</v>
      </c>
      <c r="Q383" s="27" t="s">
        <v>245</v>
      </c>
      <c r="R383" s="27" t="s">
        <v>1996</v>
      </c>
      <c r="S383" s="22"/>
    </row>
    <row r="384" spans="1:19" x14ac:dyDescent="0.3">
      <c r="A384" s="35" t="s">
        <v>1989</v>
      </c>
      <c r="B384" s="76" t="s">
        <v>451</v>
      </c>
      <c r="C384" s="85" t="s">
        <v>1994</v>
      </c>
      <c r="D384" s="84"/>
      <c r="F384" s="27">
        <v>1</v>
      </c>
      <c r="Q384" s="27" t="s">
        <v>245</v>
      </c>
      <c r="R384" s="27" t="s">
        <v>1995</v>
      </c>
      <c r="S384" s="22"/>
    </row>
    <row r="385" spans="1:19" x14ac:dyDescent="0.3">
      <c r="A385" s="35" t="s">
        <v>191</v>
      </c>
      <c r="B385" s="76" t="s">
        <v>516</v>
      </c>
      <c r="C385" s="85" t="s">
        <v>2003</v>
      </c>
      <c r="D385" s="84"/>
      <c r="H385" s="27">
        <v>3</v>
      </c>
      <c r="Q385" s="27" t="s">
        <v>161</v>
      </c>
      <c r="R385" s="27" t="s">
        <v>517</v>
      </c>
      <c r="S385" s="22" t="s">
        <v>73</v>
      </c>
    </row>
    <row r="386" spans="1:19" x14ac:dyDescent="0.3">
      <c r="A386" s="35" t="s">
        <v>220</v>
      </c>
      <c r="B386" s="76" t="s">
        <v>2004</v>
      </c>
      <c r="C386" s="85" t="s">
        <v>2009</v>
      </c>
      <c r="D386" s="84"/>
      <c r="G386" s="27">
        <v>2</v>
      </c>
      <c r="Q386" s="27" t="s">
        <v>69</v>
      </c>
      <c r="R386" s="27" t="s">
        <v>2005</v>
      </c>
      <c r="S386" s="22"/>
    </row>
    <row r="387" spans="1:19" x14ac:dyDescent="0.3">
      <c r="A387" s="35" t="s">
        <v>583</v>
      </c>
      <c r="B387" s="76" t="s">
        <v>1218</v>
      </c>
      <c r="C387" s="85" t="s">
        <v>1219</v>
      </c>
      <c r="D387" s="84"/>
      <c r="G387" s="27">
        <v>2</v>
      </c>
      <c r="Q387" s="27" t="s">
        <v>161</v>
      </c>
      <c r="R387" s="27" t="s">
        <v>1220</v>
      </c>
      <c r="S387" s="22"/>
    </row>
    <row r="388" spans="1:19" x14ac:dyDescent="0.3">
      <c r="A388" s="35" t="s">
        <v>458</v>
      </c>
      <c r="B388" s="76" t="s">
        <v>816</v>
      </c>
      <c r="C388" s="85" t="s">
        <v>1230</v>
      </c>
      <c r="D388" s="84"/>
      <c r="H388" s="27">
        <v>3</v>
      </c>
      <c r="Q388" s="27" t="s">
        <v>245</v>
      </c>
      <c r="R388" s="27" t="s">
        <v>1231</v>
      </c>
      <c r="S388" s="22"/>
    </row>
    <row r="389" spans="1:19" x14ac:dyDescent="0.3">
      <c r="A389" s="35" t="s">
        <v>86</v>
      </c>
      <c r="B389" s="76" t="s">
        <v>1318</v>
      </c>
      <c r="C389" s="85" t="s">
        <v>1319</v>
      </c>
      <c r="D389" s="84"/>
      <c r="G389" s="27">
        <v>2</v>
      </c>
      <c r="Q389" s="27" t="s">
        <v>105</v>
      </c>
      <c r="R389" s="27" t="s">
        <v>1344</v>
      </c>
      <c r="S389" s="22"/>
    </row>
    <row r="390" spans="1:19" x14ac:dyDescent="0.3">
      <c r="A390" s="35" t="s">
        <v>2013</v>
      </c>
      <c r="B390" s="76" t="s">
        <v>807</v>
      </c>
      <c r="C390" s="85" t="s">
        <v>808</v>
      </c>
      <c r="D390" s="84"/>
      <c r="H390" s="27">
        <v>3</v>
      </c>
      <c r="Q390" s="27" t="s">
        <v>72</v>
      </c>
      <c r="R390" s="27" t="s">
        <v>820</v>
      </c>
      <c r="S390" s="22"/>
    </row>
    <row r="391" spans="1:19" x14ac:dyDescent="0.3">
      <c r="A391" s="35" t="s">
        <v>2016</v>
      </c>
      <c r="B391" s="76" t="s">
        <v>2017</v>
      </c>
      <c r="C391" s="85" t="s">
        <v>2014</v>
      </c>
      <c r="D391" s="84"/>
      <c r="O391" s="111">
        <v>10</v>
      </c>
      <c r="P391" s="27" t="s">
        <v>2015</v>
      </c>
      <c r="Q391" s="27" t="s">
        <v>93</v>
      </c>
      <c r="R391" s="27" t="s">
        <v>2018</v>
      </c>
      <c r="S391" s="22"/>
    </row>
    <row r="392" spans="1:19" x14ac:dyDescent="0.3">
      <c r="A392" s="35" t="s">
        <v>2020</v>
      </c>
      <c r="B392" s="76" t="s">
        <v>2021</v>
      </c>
      <c r="C392" s="85" t="s">
        <v>2019</v>
      </c>
      <c r="D392" s="84"/>
      <c r="G392" s="27">
        <v>2</v>
      </c>
      <c r="Q392" s="27" t="s">
        <v>69</v>
      </c>
      <c r="R392" s="27" t="s">
        <v>2022</v>
      </c>
      <c r="S392" s="22" t="s">
        <v>980</v>
      </c>
    </row>
    <row r="393" spans="1:19" x14ac:dyDescent="0.3">
      <c r="A393" s="35" t="s">
        <v>35</v>
      </c>
      <c r="B393" s="76" t="s">
        <v>2024</v>
      </c>
      <c r="C393" s="85" t="s">
        <v>2026</v>
      </c>
      <c r="D393" s="84"/>
      <c r="G393" s="27">
        <v>2</v>
      </c>
      <c r="Q393" s="27" t="s">
        <v>69</v>
      </c>
      <c r="R393" s="27" t="s">
        <v>2027</v>
      </c>
      <c r="S393" s="22" t="s">
        <v>980</v>
      </c>
    </row>
    <row r="394" spans="1:19" x14ac:dyDescent="0.3">
      <c r="A394" s="35" t="s">
        <v>761</v>
      </c>
      <c r="B394" s="76" t="s">
        <v>762</v>
      </c>
      <c r="C394" s="85" t="s">
        <v>763</v>
      </c>
      <c r="D394" s="84"/>
      <c r="F394" s="27">
        <v>1</v>
      </c>
      <c r="Q394" s="27" t="s">
        <v>93</v>
      </c>
      <c r="R394" s="27" t="s">
        <v>2032</v>
      </c>
      <c r="S394" s="22"/>
    </row>
    <row r="395" spans="1:19" x14ac:dyDescent="0.3">
      <c r="A395" s="35" t="s">
        <v>428</v>
      </c>
      <c r="B395" s="76" t="s">
        <v>894</v>
      </c>
      <c r="C395" s="85" t="s">
        <v>2033</v>
      </c>
      <c r="D395" s="84"/>
      <c r="H395" s="27">
        <v>3</v>
      </c>
      <c r="Q395" s="27" t="s">
        <v>72</v>
      </c>
      <c r="R395" s="27" t="s">
        <v>2271</v>
      </c>
      <c r="S395" s="22"/>
    </row>
    <row r="396" spans="1:19" x14ac:dyDescent="0.3">
      <c r="A396" s="35" t="s">
        <v>658</v>
      </c>
      <c r="B396" s="76" t="s">
        <v>2034</v>
      </c>
      <c r="C396" s="85" t="s">
        <v>2035</v>
      </c>
      <c r="D396" s="84"/>
      <c r="H396" s="27">
        <v>3</v>
      </c>
      <c r="Q396" s="27" t="s">
        <v>69</v>
      </c>
      <c r="R396" s="27" t="s">
        <v>2036</v>
      </c>
      <c r="S396" s="22"/>
    </row>
    <row r="397" spans="1:19" x14ac:dyDescent="0.3">
      <c r="A397" s="35" t="s">
        <v>2037</v>
      </c>
      <c r="B397" s="76" t="s">
        <v>2038</v>
      </c>
      <c r="C397" s="85" t="s">
        <v>2039</v>
      </c>
      <c r="D397" s="84"/>
      <c r="H397" s="27">
        <v>3</v>
      </c>
      <c r="Q397" s="27" t="s">
        <v>69</v>
      </c>
      <c r="R397" s="27" t="s">
        <v>2040</v>
      </c>
      <c r="S397" s="22"/>
    </row>
    <row r="398" spans="1:19" x14ac:dyDescent="0.3">
      <c r="A398" s="35" t="s">
        <v>155</v>
      </c>
      <c r="B398" s="76" t="s">
        <v>156</v>
      </c>
      <c r="C398" s="85" t="s">
        <v>157</v>
      </c>
      <c r="D398" s="84"/>
      <c r="H398" s="27">
        <v>3</v>
      </c>
      <c r="Q398" s="27" t="s">
        <v>166</v>
      </c>
      <c r="R398" s="27" t="s">
        <v>2041</v>
      </c>
      <c r="S398" s="22"/>
    </row>
    <row r="399" spans="1:19" x14ac:dyDescent="0.3">
      <c r="A399" s="35" t="s">
        <v>460</v>
      </c>
      <c r="B399" s="76" t="s">
        <v>1280</v>
      </c>
      <c r="C399" s="85" t="s">
        <v>1281</v>
      </c>
      <c r="D399" s="84"/>
      <c r="G399" s="27">
        <v>2</v>
      </c>
      <c r="Q399" s="27" t="s">
        <v>161</v>
      </c>
      <c r="R399" s="27" t="s">
        <v>2042</v>
      </c>
      <c r="S399" s="22"/>
    </row>
    <row r="400" spans="1:19" x14ac:dyDescent="0.3">
      <c r="A400" s="35" t="s">
        <v>1225</v>
      </c>
      <c r="B400" s="76" t="s">
        <v>1149</v>
      </c>
      <c r="C400" s="85" t="s">
        <v>1146</v>
      </c>
      <c r="D400" s="84"/>
      <c r="O400" s="111">
        <v>10</v>
      </c>
      <c r="P400" s="27" t="s">
        <v>918</v>
      </c>
      <c r="Q400" s="27" t="s">
        <v>161</v>
      </c>
      <c r="R400" s="27" t="s">
        <v>2043</v>
      </c>
      <c r="S400" s="22"/>
    </row>
    <row r="401" spans="1:19" x14ac:dyDescent="0.3">
      <c r="A401" s="35" t="s">
        <v>220</v>
      </c>
      <c r="B401" s="76" t="s">
        <v>416</v>
      </c>
      <c r="C401" s="85" t="s">
        <v>418</v>
      </c>
      <c r="D401" s="84"/>
      <c r="F401" s="27">
        <v>1</v>
      </c>
      <c r="Q401" s="27" t="s">
        <v>72</v>
      </c>
      <c r="R401" s="27" t="s">
        <v>417</v>
      </c>
      <c r="S401" s="22"/>
    </row>
    <row r="402" spans="1:19" x14ac:dyDescent="0.3">
      <c r="A402" s="35" t="s">
        <v>50</v>
      </c>
      <c r="B402" s="76" t="s">
        <v>477</v>
      </c>
      <c r="C402" s="85" t="s">
        <v>2044</v>
      </c>
      <c r="D402" s="84"/>
      <c r="H402" s="27">
        <v>3</v>
      </c>
      <c r="Q402" s="27" t="s">
        <v>72</v>
      </c>
      <c r="R402" s="27" t="s">
        <v>567</v>
      </c>
      <c r="S402" s="22"/>
    </row>
    <row r="403" spans="1:19" x14ac:dyDescent="0.3">
      <c r="A403" s="35" t="s">
        <v>2047</v>
      </c>
      <c r="B403" s="76" t="s">
        <v>2046</v>
      </c>
      <c r="C403" s="85" t="s">
        <v>2045</v>
      </c>
      <c r="D403" s="84"/>
      <c r="H403" s="27">
        <v>3</v>
      </c>
      <c r="Q403" s="27" t="s">
        <v>72</v>
      </c>
      <c r="R403" s="27" t="s">
        <v>2049</v>
      </c>
      <c r="S403" s="22"/>
    </row>
    <row r="404" spans="1:19" x14ac:dyDescent="0.3">
      <c r="A404" s="35" t="s">
        <v>2048</v>
      </c>
      <c r="B404" s="76" t="s">
        <v>2046</v>
      </c>
      <c r="C404" s="85" t="s">
        <v>2045</v>
      </c>
      <c r="D404" s="84"/>
      <c r="H404" s="27">
        <v>3</v>
      </c>
      <c r="Q404" s="27" t="s">
        <v>161</v>
      </c>
      <c r="R404" s="27" t="s">
        <v>2050</v>
      </c>
      <c r="S404" s="22"/>
    </row>
    <row r="405" spans="1:19" x14ac:dyDescent="0.3">
      <c r="A405" s="35" t="s">
        <v>146</v>
      </c>
      <c r="B405" s="76" t="s">
        <v>700</v>
      </c>
      <c r="C405" s="85" t="s">
        <v>2053</v>
      </c>
      <c r="D405" s="84"/>
      <c r="G405" s="27">
        <v>2</v>
      </c>
      <c r="Q405" s="27" t="s">
        <v>161</v>
      </c>
      <c r="R405" s="115" t="s">
        <v>2054</v>
      </c>
      <c r="S405" s="22"/>
    </row>
    <row r="406" spans="1:19" x14ac:dyDescent="0.3">
      <c r="A406" s="35" t="s">
        <v>201</v>
      </c>
      <c r="B406" s="76" t="s">
        <v>1188</v>
      </c>
      <c r="C406" s="85" t="s">
        <v>1187</v>
      </c>
      <c r="D406" s="84"/>
      <c r="G406" s="27">
        <v>2</v>
      </c>
      <c r="Q406" s="27" t="s">
        <v>161</v>
      </c>
      <c r="R406" s="27" t="s">
        <v>1189</v>
      </c>
      <c r="S406" s="22"/>
    </row>
    <row r="407" spans="1:19" x14ac:dyDescent="0.3">
      <c r="A407" s="35" t="s">
        <v>2056</v>
      </c>
      <c r="B407" s="76" t="s">
        <v>2057</v>
      </c>
      <c r="C407" s="85" t="s">
        <v>2055</v>
      </c>
      <c r="D407" s="84"/>
      <c r="G407" s="27">
        <v>2</v>
      </c>
      <c r="Q407" s="27" t="s">
        <v>161</v>
      </c>
      <c r="R407" s="27" t="s">
        <v>2058</v>
      </c>
      <c r="S407" s="22"/>
    </row>
    <row r="408" spans="1:19" x14ac:dyDescent="0.3">
      <c r="A408" s="35" t="s">
        <v>237</v>
      </c>
      <c r="B408" s="76" t="s">
        <v>2059</v>
      </c>
      <c r="C408" s="85" t="s">
        <v>2060</v>
      </c>
      <c r="D408" s="84"/>
      <c r="G408" s="27">
        <v>2</v>
      </c>
      <c r="Q408" s="27" t="s">
        <v>161</v>
      </c>
      <c r="R408" s="27" t="s">
        <v>2061</v>
      </c>
      <c r="S408" s="22"/>
    </row>
    <row r="409" spans="1:19" x14ac:dyDescent="0.3">
      <c r="A409" s="35" t="s">
        <v>389</v>
      </c>
      <c r="B409" s="76" t="s">
        <v>2062</v>
      </c>
      <c r="C409" s="85" t="s">
        <v>1221</v>
      </c>
      <c r="D409" s="84"/>
      <c r="I409" s="27">
        <v>4</v>
      </c>
      <c r="Q409" s="27" t="s">
        <v>271</v>
      </c>
      <c r="R409" s="27" t="s">
        <v>1247</v>
      </c>
      <c r="S409" s="22"/>
    </row>
    <row r="410" spans="1:19" x14ac:dyDescent="0.3">
      <c r="A410" s="35" t="s">
        <v>1207</v>
      </c>
      <c r="B410" s="76" t="s">
        <v>2063</v>
      </c>
      <c r="C410" s="85" t="s">
        <v>2065</v>
      </c>
      <c r="D410" s="84"/>
      <c r="F410" s="27">
        <v>1</v>
      </c>
      <c r="Q410" s="27" t="s">
        <v>245</v>
      </c>
      <c r="R410" s="27" t="s">
        <v>2064</v>
      </c>
      <c r="S410" s="22"/>
    </row>
    <row r="411" spans="1:19" x14ac:dyDescent="0.3">
      <c r="A411" s="35" t="s">
        <v>2066</v>
      </c>
      <c r="B411" s="76" t="s">
        <v>178</v>
      </c>
      <c r="C411" s="85" t="s">
        <v>2067</v>
      </c>
      <c r="D411" s="84"/>
      <c r="F411" s="27">
        <v>1</v>
      </c>
      <c r="Q411" s="27" t="s">
        <v>93</v>
      </c>
      <c r="R411" s="27" t="s">
        <v>2068</v>
      </c>
      <c r="S411" s="22"/>
    </row>
    <row r="412" spans="1:19" x14ac:dyDescent="0.3">
      <c r="A412" s="35" t="s">
        <v>398</v>
      </c>
      <c r="B412" s="76" t="s">
        <v>2069</v>
      </c>
      <c r="C412" s="85" t="s">
        <v>2070</v>
      </c>
      <c r="D412" s="84"/>
      <c r="F412" s="27">
        <v>1</v>
      </c>
      <c r="Q412" s="27" t="s">
        <v>93</v>
      </c>
      <c r="R412" s="27" t="s">
        <v>2071</v>
      </c>
      <c r="S412" s="22"/>
    </row>
    <row r="413" spans="1:19" x14ac:dyDescent="0.3">
      <c r="A413" s="35" t="s">
        <v>176</v>
      </c>
      <c r="B413" s="76" t="s">
        <v>2072</v>
      </c>
      <c r="C413" s="85" t="s">
        <v>2073</v>
      </c>
      <c r="D413" s="84"/>
      <c r="G413" s="27">
        <v>2</v>
      </c>
      <c r="Q413" s="27" t="s">
        <v>93</v>
      </c>
      <c r="R413" s="27" t="s">
        <v>2074</v>
      </c>
      <c r="S413" s="22"/>
    </row>
    <row r="414" spans="1:19" x14ac:dyDescent="0.3">
      <c r="A414" s="35" t="s">
        <v>455</v>
      </c>
      <c r="B414" s="76" t="s">
        <v>456</v>
      </c>
      <c r="C414" s="85" t="s">
        <v>457</v>
      </c>
      <c r="D414" s="84"/>
      <c r="G414" s="27">
        <v>2</v>
      </c>
      <c r="Q414" s="27" t="s">
        <v>69</v>
      </c>
      <c r="R414" s="27" t="s">
        <v>1384</v>
      </c>
      <c r="S414" s="22"/>
    </row>
    <row r="415" spans="1:19" x14ac:dyDescent="0.3">
      <c r="A415" s="35" t="s">
        <v>528</v>
      </c>
      <c r="B415" s="76" t="s">
        <v>907</v>
      </c>
      <c r="C415" s="85" t="s">
        <v>908</v>
      </c>
      <c r="D415" s="84"/>
      <c r="G415" s="27">
        <v>2</v>
      </c>
      <c r="Q415" s="27" t="s">
        <v>245</v>
      </c>
      <c r="R415" s="27" t="s">
        <v>914</v>
      </c>
      <c r="S415" s="22"/>
    </row>
    <row r="416" spans="1:19" x14ac:dyDescent="0.3">
      <c r="A416" s="35" t="s">
        <v>394</v>
      </c>
      <c r="B416" s="76" t="s">
        <v>177</v>
      </c>
      <c r="C416" s="85" t="s">
        <v>2075</v>
      </c>
      <c r="D416" s="84"/>
      <c r="H416" s="27">
        <v>3</v>
      </c>
      <c r="Q416" s="27" t="s">
        <v>245</v>
      </c>
      <c r="R416" s="27" t="s">
        <v>2076</v>
      </c>
      <c r="S416" s="22"/>
    </row>
    <row r="417" spans="1:19" x14ac:dyDescent="0.3">
      <c r="A417" s="35" t="s">
        <v>220</v>
      </c>
      <c r="B417" s="76" t="s">
        <v>1283</v>
      </c>
      <c r="C417" s="85" t="s">
        <v>1282</v>
      </c>
      <c r="D417" s="84"/>
      <c r="H417" s="27">
        <v>3</v>
      </c>
      <c r="Q417" s="27" t="s">
        <v>72</v>
      </c>
      <c r="R417" s="27" t="s">
        <v>1284</v>
      </c>
      <c r="S417" s="22"/>
    </row>
    <row r="418" spans="1:19" x14ac:dyDescent="0.3">
      <c r="A418" s="35" t="s">
        <v>1147</v>
      </c>
      <c r="B418" s="76" t="s">
        <v>1148</v>
      </c>
      <c r="C418" s="85" t="s">
        <v>2077</v>
      </c>
      <c r="D418" s="84"/>
      <c r="O418" s="111">
        <v>10</v>
      </c>
      <c r="P418" s="27" t="s">
        <v>2078</v>
      </c>
      <c r="Q418" s="27" t="s">
        <v>161</v>
      </c>
      <c r="R418" s="27" t="s">
        <v>1150</v>
      </c>
      <c r="S418" s="22"/>
    </row>
    <row r="419" spans="1:19" x14ac:dyDescent="0.3">
      <c r="A419" s="35" t="s">
        <v>2080</v>
      </c>
      <c r="B419" s="76" t="s">
        <v>1309</v>
      </c>
      <c r="C419" s="85" t="s">
        <v>2079</v>
      </c>
      <c r="D419" s="84"/>
      <c r="F419" s="27">
        <v>1</v>
      </c>
      <c r="R419" s="27" t="s">
        <v>1543</v>
      </c>
      <c r="S419" s="22"/>
    </row>
    <row r="420" spans="1:19" x14ac:dyDescent="0.3">
      <c r="A420" s="35" t="s">
        <v>2081</v>
      </c>
      <c r="B420" s="76" t="s">
        <v>1309</v>
      </c>
      <c r="C420" s="85" t="s">
        <v>2079</v>
      </c>
      <c r="D420" s="84"/>
      <c r="G420" s="27">
        <v>2</v>
      </c>
      <c r="R420" s="27" t="s">
        <v>1543</v>
      </c>
      <c r="S420" s="22"/>
    </row>
    <row r="421" spans="1:19" x14ac:dyDescent="0.3">
      <c r="A421" s="35" t="s">
        <v>2083</v>
      </c>
      <c r="B421" s="76" t="s">
        <v>2086</v>
      </c>
      <c r="C421" s="85" t="s">
        <v>2082</v>
      </c>
      <c r="D421" s="84"/>
      <c r="H421" s="27">
        <v>3</v>
      </c>
      <c r="Q421" s="27" t="s">
        <v>72</v>
      </c>
      <c r="R421" s="27" t="s">
        <v>2089</v>
      </c>
      <c r="S421" s="22"/>
    </row>
    <row r="422" spans="1:19" x14ac:dyDescent="0.3">
      <c r="A422" s="35" t="s">
        <v>2084</v>
      </c>
      <c r="B422" s="76" t="s">
        <v>2086</v>
      </c>
      <c r="C422" s="85" t="s">
        <v>2082</v>
      </c>
      <c r="D422" s="84"/>
      <c r="F422" s="27">
        <v>1</v>
      </c>
      <c r="P422" s="27" t="s">
        <v>2088</v>
      </c>
      <c r="Q422" s="27" t="s">
        <v>245</v>
      </c>
      <c r="R422" s="27" t="s">
        <v>2090</v>
      </c>
      <c r="S422" s="22"/>
    </row>
    <row r="423" spans="1:19" x14ac:dyDescent="0.3">
      <c r="A423" s="35" t="s">
        <v>2085</v>
      </c>
      <c r="B423" s="76" t="s">
        <v>2086</v>
      </c>
      <c r="C423" s="85" t="s">
        <v>2082</v>
      </c>
      <c r="D423" s="84"/>
      <c r="O423" s="111">
        <v>10</v>
      </c>
      <c r="P423" s="27" t="s">
        <v>2087</v>
      </c>
      <c r="Q423" s="27" t="s">
        <v>93</v>
      </c>
      <c r="R423" s="27" t="s">
        <v>2091</v>
      </c>
      <c r="S423" s="22"/>
    </row>
    <row r="424" spans="1:19" x14ac:dyDescent="0.3">
      <c r="A424" s="35" t="s">
        <v>110</v>
      </c>
      <c r="B424" s="76" t="s">
        <v>899</v>
      </c>
      <c r="C424" s="85" t="s">
        <v>900</v>
      </c>
      <c r="D424" s="84"/>
      <c r="G424" s="27">
        <v>2</v>
      </c>
      <c r="Q424" s="27" t="s">
        <v>161</v>
      </c>
      <c r="R424" s="27" t="s">
        <v>901</v>
      </c>
      <c r="S424" s="71"/>
    </row>
    <row r="425" spans="1:19" x14ac:dyDescent="0.3">
      <c r="A425" s="35" t="s">
        <v>50</v>
      </c>
      <c r="B425" s="76" t="s">
        <v>2100</v>
      </c>
      <c r="C425" s="85" t="s">
        <v>2099</v>
      </c>
      <c r="D425" s="84"/>
      <c r="G425" s="27">
        <v>2</v>
      </c>
      <c r="Q425" s="27" t="s">
        <v>93</v>
      </c>
      <c r="R425" s="27" t="s">
        <v>2101</v>
      </c>
      <c r="S425" s="22"/>
    </row>
    <row r="426" spans="1:19" x14ac:dyDescent="0.3">
      <c r="A426" s="35" t="s">
        <v>1330</v>
      </c>
      <c r="B426" s="76" t="s">
        <v>836</v>
      </c>
      <c r="C426" s="85" t="s">
        <v>837</v>
      </c>
      <c r="D426" s="84"/>
      <c r="G426" s="27">
        <v>2</v>
      </c>
      <c r="Q426" s="27" t="s">
        <v>245</v>
      </c>
      <c r="R426" s="27" t="s">
        <v>2102</v>
      </c>
      <c r="S426" s="22"/>
    </row>
    <row r="427" spans="1:19" x14ac:dyDescent="0.3">
      <c r="A427" s="35" t="s">
        <v>77</v>
      </c>
      <c r="B427" s="76" t="s">
        <v>1309</v>
      </c>
      <c r="C427" s="85" t="s">
        <v>1310</v>
      </c>
      <c r="D427" s="84"/>
      <c r="K427" s="27">
        <v>6</v>
      </c>
      <c r="Q427" s="27" t="s">
        <v>245</v>
      </c>
      <c r="R427" s="27" t="s">
        <v>1311</v>
      </c>
      <c r="S427" s="22"/>
    </row>
    <row r="428" spans="1:19" x14ac:dyDescent="0.3">
      <c r="A428" s="35" t="s">
        <v>1007</v>
      </c>
      <c r="B428" s="76" t="s">
        <v>1008</v>
      </c>
      <c r="C428" s="85" t="s">
        <v>1006</v>
      </c>
      <c r="D428" s="84"/>
      <c r="K428" s="27">
        <v>6</v>
      </c>
      <c r="Q428" s="27" t="s">
        <v>271</v>
      </c>
      <c r="R428" s="27" t="s">
        <v>1019</v>
      </c>
      <c r="S428" s="22"/>
    </row>
    <row r="429" spans="1:19" x14ac:dyDescent="0.3">
      <c r="A429" s="35" t="s">
        <v>471</v>
      </c>
      <c r="B429" s="76" t="s">
        <v>2107</v>
      </c>
      <c r="C429" s="85" t="s">
        <v>2108</v>
      </c>
      <c r="D429" s="84"/>
      <c r="G429" s="27">
        <v>2</v>
      </c>
      <c r="Q429" s="27" t="s">
        <v>161</v>
      </c>
      <c r="R429" s="27" t="s">
        <v>2133</v>
      </c>
      <c r="S429" s="22"/>
    </row>
    <row r="430" spans="1:19" x14ac:dyDescent="0.3">
      <c r="A430" s="35" t="s">
        <v>50</v>
      </c>
      <c r="B430" s="76" t="s">
        <v>1329</v>
      </c>
      <c r="C430" s="85" t="s">
        <v>2109</v>
      </c>
      <c r="D430" s="84"/>
      <c r="K430" s="27">
        <v>6</v>
      </c>
      <c r="Q430" s="27" t="s">
        <v>93</v>
      </c>
      <c r="R430" s="27" t="s">
        <v>2110</v>
      </c>
      <c r="S430" s="22"/>
    </row>
    <row r="431" spans="1:19" x14ac:dyDescent="0.3">
      <c r="A431" s="35" t="s">
        <v>178</v>
      </c>
      <c r="B431" s="76" t="s">
        <v>1148</v>
      </c>
      <c r="C431" s="85" t="s">
        <v>2111</v>
      </c>
      <c r="D431" s="84"/>
      <c r="H431" s="27">
        <v>3</v>
      </c>
      <c r="Q431" s="27" t="s">
        <v>271</v>
      </c>
      <c r="R431" s="27" t="s">
        <v>2112</v>
      </c>
      <c r="S431" s="22" t="s">
        <v>73</v>
      </c>
    </row>
    <row r="432" spans="1:19" x14ac:dyDescent="0.3">
      <c r="A432" s="35" t="s">
        <v>2113</v>
      </c>
      <c r="B432" s="76" t="s">
        <v>2114</v>
      </c>
      <c r="C432" s="85" t="s">
        <v>2115</v>
      </c>
      <c r="D432" s="84"/>
      <c r="H432" s="27">
        <v>3</v>
      </c>
      <c r="Q432" s="27" t="s">
        <v>245</v>
      </c>
      <c r="R432" s="27" t="s">
        <v>2116</v>
      </c>
      <c r="S432" s="22"/>
    </row>
    <row r="433" spans="1:19" x14ac:dyDescent="0.3">
      <c r="A433" s="35" t="s">
        <v>874</v>
      </c>
      <c r="B433" s="76" t="s">
        <v>873</v>
      </c>
      <c r="C433" s="85" t="s">
        <v>872</v>
      </c>
      <c r="D433" s="84"/>
      <c r="G433" s="27">
        <v>2</v>
      </c>
      <c r="Q433" s="27" t="s">
        <v>105</v>
      </c>
      <c r="R433" s="27" t="s">
        <v>2117</v>
      </c>
      <c r="S433" s="22"/>
    </row>
    <row r="434" spans="1:19" x14ac:dyDescent="0.3">
      <c r="A434" s="35" t="s">
        <v>875</v>
      </c>
      <c r="B434" s="76" t="s">
        <v>873</v>
      </c>
      <c r="C434" s="85" t="s">
        <v>872</v>
      </c>
      <c r="D434" s="84"/>
      <c r="G434" s="27">
        <v>2</v>
      </c>
      <c r="Q434" s="27" t="s">
        <v>69</v>
      </c>
      <c r="R434" s="27" t="s">
        <v>1088</v>
      </c>
      <c r="S434" s="22"/>
    </row>
    <row r="435" spans="1:19" x14ac:dyDescent="0.3">
      <c r="A435" s="35" t="s">
        <v>876</v>
      </c>
      <c r="B435" s="76" t="s">
        <v>873</v>
      </c>
      <c r="C435" s="85" t="s">
        <v>872</v>
      </c>
      <c r="D435" s="84"/>
      <c r="G435" s="27">
        <v>2</v>
      </c>
      <c r="Q435" s="27" t="s">
        <v>72</v>
      </c>
      <c r="R435" s="27" t="s">
        <v>1186</v>
      </c>
      <c r="S435" s="22"/>
    </row>
    <row r="436" spans="1:19" x14ac:dyDescent="0.3">
      <c r="A436" s="35" t="s">
        <v>122</v>
      </c>
      <c r="B436" s="76" t="s">
        <v>1135</v>
      </c>
      <c r="C436" s="85" t="s">
        <v>1137</v>
      </c>
      <c r="D436" s="84"/>
      <c r="G436" s="27">
        <v>2</v>
      </c>
      <c r="Q436" s="27" t="s">
        <v>69</v>
      </c>
      <c r="R436" s="27" t="s">
        <v>1136</v>
      </c>
      <c r="S436" s="22"/>
    </row>
    <row r="437" spans="1:19" x14ac:dyDescent="0.3">
      <c r="A437" s="35" t="s">
        <v>220</v>
      </c>
      <c r="B437" s="76" t="s">
        <v>2118</v>
      </c>
      <c r="C437" s="85" t="s">
        <v>2119</v>
      </c>
      <c r="D437" s="84"/>
      <c r="G437" s="27">
        <v>2</v>
      </c>
      <c r="Q437" s="27" t="s">
        <v>93</v>
      </c>
      <c r="R437" s="27" t="s">
        <v>2120</v>
      </c>
      <c r="S437" s="22"/>
    </row>
    <row r="438" spans="1:19" x14ac:dyDescent="0.3">
      <c r="A438" s="35" t="s">
        <v>2121</v>
      </c>
      <c r="B438" s="76" t="s">
        <v>239</v>
      </c>
      <c r="C438" s="85" t="s">
        <v>591</v>
      </c>
      <c r="D438" s="84"/>
      <c r="F438" s="27">
        <v>1</v>
      </c>
      <c r="Q438" s="27" t="s">
        <v>271</v>
      </c>
      <c r="R438" s="27" t="s">
        <v>592</v>
      </c>
      <c r="S438" s="22" t="s">
        <v>73</v>
      </c>
    </row>
    <row r="439" spans="1:19" x14ac:dyDescent="0.3">
      <c r="A439" s="35" t="s">
        <v>2121</v>
      </c>
      <c r="B439" s="76" t="s">
        <v>239</v>
      </c>
      <c r="C439" s="85" t="s">
        <v>591</v>
      </c>
      <c r="D439" s="84"/>
      <c r="F439" s="27">
        <v>1</v>
      </c>
      <c r="Q439" s="27" t="s">
        <v>69</v>
      </c>
      <c r="R439" s="27" t="s">
        <v>2122</v>
      </c>
      <c r="S439" s="22"/>
    </row>
    <row r="440" spans="1:19" x14ac:dyDescent="0.3">
      <c r="A440" s="35" t="s">
        <v>341</v>
      </c>
      <c r="B440" s="76" t="s">
        <v>42</v>
      </c>
      <c r="C440" s="85" t="s">
        <v>345</v>
      </c>
      <c r="D440" s="84"/>
      <c r="H440" s="27">
        <v>3</v>
      </c>
      <c r="Q440" s="27" t="s">
        <v>69</v>
      </c>
      <c r="R440" s="27" t="s">
        <v>2123</v>
      </c>
      <c r="S440" s="22"/>
    </row>
    <row r="441" spans="1:19" x14ac:dyDescent="0.3">
      <c r="A441" s="35" t="s">
        <v>2127</v>
      </c>
      <c r="B441" s="76" t="s">
        <v>2128</v>
      </c>
      <c r="C441" s="85" t="s">
        <v>2125</v>
      </c>
      <c r="D441" s="84"/>
      <c r="H441" s="27">
        <v>3</v>
      </c>
      <c r="Q441" s="27" t="s">
        <v>72</v>
      </c>
      <c r="R441" s="27" t="s">
        <v>2126</v>
      </c>
      <c r="S441" s="22"/>
    </row>
    <row r="442" spans="1:19" x14ac:dyDescent="0.3">
      <c r="A442" s="35" t="s">
        <v>75</v>
      </c>
      <c r="B442" s="76" t="s">
        <v>206</v>
      </c>
      <c r="C442" s="85" t="s">
        <v>2124</v>
      </c>
      <c r="D442" s="84"/>
      <c r="H442" s="27">
        <v>3</v>
      </c>
      <c r="Q442" s="27" t="s">
        <v>69</v>
      </c>
      <c r="R442" s="27" t="s">
        <v>1153</v>
      </c>
      <c r="S442" s="22"/>
    </row>
    <row r="443" spans="1:19" x14ac:dyDescent="0.3">
      <c r="A443" s="35" t="s">
        <v>178</v>
      </c>
      <c r="B443" s="76" t="s">
        <v>228</v>
      </c>
      <c r="C443" s="85" t="s">
        <v>2129</v>
      </c>
      <c r="D443" s="84"/>
      <c r="G443" s="27">
        <v>2</v>
      </c>
      <c r="Q443" s="27" t="s">
        <v>1543</v>
      </c>
      <c r="R443" s="27" t="s">
        <v>1543</v>
      </c>
      <c r="S443" s="22"/>
    </row>
    <row r="444" spans="1:19" x14ac:dyDescent="0.3">
      <c r="A444" s="35" t="s">
        <v>110</v>
      </c>
      <c r="B444" s="76" t="s">
        <v>2130</v>
      </c>
      <c r="C444" s="85" t="s">
        <v>2131</v>
      </c>
      <c r="D444" s="84"/>
      <c r="G444" s="27">
        <v>2</v>
      </c>
      <c r="Q444" s="27" t="s">
        <v>105</v>
      </c>
      <c r="R444" s="27" t="s">
        <v>2132</v>
      </c>
      <c r="S444" s="22"/>
    </row>
    <row r="445" spans="1:19" x14ac:dyDescent="0.3">
      <c r="A445" s="35" t="s">
        <v>2135</v>
      </c>
      <c r="B445" s="76" t="s">
        <v>2136</v>
      </c>
      <c r="C445" s="85" t="s">
        <v>2134</v>
      </c>
      <c r="D445" s="84"/>
      <c r="H445" s="27">
        <v>3</v>
      </c>
      <c r="Q445" s="27" t="s">
        <v>72</v>
      </c>
      <c r="R445" s="27" t="s">
        <v>2137</v>
      </c>
      <c r="S445" s="22"/>
    </row>
    <row r="446" spans="1:19" x14ac:dyDescent="0.3">
      <c r="A446" s="35" t="s">
        <v>2139</v>
      </c>
      <c r="B446" s="76" t="s">
        <v>2140</v>
      </c>
      <c r="C446" s="85" t="s">
        <v>2138</v>
      </c>
      <c r="D446" s="84"/>
      <c r="H446" s="27">
        <v>3</v>
      </c>
      <c r="Q446" s="27" t="s">
        <v>72</v>
      </c>
      <c r="R446" s="27" t="s">
        <v>2141</v>
      </c>
      <c r="S446" s="22"/>
    </row>
    <row r="447" spans="1:19" x14ac:dyDescent="0.3">
      <c r="A447" s="35" t="s">
        <v>2143</v>
      </c>
      <c r="B447" s="76" t="s">
        <v>2144</v>
      </c>
      <c r="C447" s="85" t="s">
        <v>2142</v>
      </c>
      <c r="D447" s="84"/>
      <c r="H447" s="27">
        <v>3</v>
      </c>
      <c r="Q447" s="27" t="s">
        <v>72</v>
      </c>
      <c r="R447" s="27" t="s">
        <v>2145</v>
      </c>
      <c r="S447" s="22"/>
    </row>
    <row r="448" spans="1:19" x14ac:dyDescent="0.3">
      <c r="A448" s="35" t="s">
        <v>2146</v>
      </c>
      <c r="B448" s="76" t="s">
        <v>2147</v>
      </c>
      <c r="C448" s="85" t="s">
        <v>2148</v>
      </c>
      <c r="D448" s="84"/>
      <c r="G448" s="27">
        <v>2</v>
      </c>
      <c r="Q448" s="27" t="s">
        <v>105</v>
      </c>
      <c r="R448" s="27" t="s">
        <v>2149</v>
      </c>
      <c r="S448" s="22"/>
    </row>
    <row r="449" spans="1:19" x14ac:dyDescent="0.3">
      <c r="A449" s="35" t="s">
        <v>761</v>
      </c>
      <c r="B449" s="76" t="s">
        <v>463</v>
      </c>
      <c r="C449" s="85" t="s">
        <v>464</v>
      </c>
      <c r="D449" s="84"/>
      <c r="G449" s="27">
        <v>2</v>
      </c>
      <c r="Q449" s="27" t="s">
        <v>93</v>
      </c>
      <c r="R449" s="27" t="s">
        <v>2150</v>
      </c>
      <c r="S449" s="22"/>
    </row>
    <row r="450" spans="1:19" x14ac:dyDescent="0.3">
      <c r="A450" s="35" t="s">
        <v>394</v>
      </c>
      <c r="B450" s="76" t="s">
        <v>2154</v>
      </c>
      <c r="C450" s="85" t="s">
        <v>2153</v>
      </c>
      <c r="D450" s="84"/>
      <c r="H450" s="27">
        <v>3</v>
      </c>
      <c r="Q450" s="27" t="s">
        <v>161</v>
      </c>
      <c r="R450" s="27" t="s">
        <v>2152</v>
      </c>
      <c r="S450" s="22"/>
    </row>
    <row r="451" spans="1:19" x14ac:dyDescent="0.3">
      <c r="A451" s="35" t="s">
        <v>1901</v>
      </c>
      <c r="B451" s="76" t="s">
        <v>937</v>
      </c>
      <c r="C451" s="85" t="s">
        <v>2155</v>
      </c>
      <c r="D451" s="84"/>
      <c r="H451" s="27">
        <v>3</v>
      </c>
      <c r="Q451" s="27" t="s">
        <v>245</v>
      </c>
      <c r="R451" s="27" t="s">
        <v>2156</v>
      </c>
      <c r="S451" s="22"/>
    </row>
    <row r="452" spans="1:19" x14ac:dyDescent="0.3">
      <c r="A452" s="35" t="s">
        <v>2226</v>
      </c>
      <c r="B452" s="76" t="s">
        <v>2227</v>
      </c>
      <c r="C452" s="85" t="s">
        <v>2225</v>
      </c>
      <c r="D452" s="84"/>
      <c r="G452" s="27">
        <v>2</v>
      </c>
      <c r="Q452" s="27" t="s">
        <v>105</v>
      </c>
      <c r="R452" s="27" t="s">
        <v>2228</v>
      </c>
      <c r="S452" s="22"/>
    </row>
    <row r="453" spans="1:19" x14ac:dyDescent="0.3">
      <c r="A453" s="35" t="s">
        <v>224</v>
      </c>
      <c r="B453" s="76" t="s">
        <v>2229</v>
      </c>
      <c r="C453" s="85" t="s">
        <v>354</v>
      </c>
      <c r="D453" s="84"/>
      <c r="H453" s="27">
        <v>3</v>
      </c>
      <c r="Q453" s="27" t="s">
        <v>72</v>
      </c>
      <c r="R453" s="27" t="s">
        <v>2230</v>
      </c>
      <c r="S453" s="22"/>
    </row>
    <row r="454" spans="1:19" x14ac:dyDescent="0.3">
      <c r="A454" s="35" t="s">
        <v>465</v>
      </c>
      <c r="B454" s="76" t="s">
        <v>2232</v>
      </c>
      <c r="C454" s="85" t="s">
        <v>2231</v>
      </c>
      <c r="D454" s="84"/>
      <c r="G454" s="27">
        <v>2</v>
      </c>
      <c r="Q454" s="27" t="s">
        <v>69</v>
      </c>
      <c r="R454" s="27" t="s">
        <v>2233</v>
      </c>
      <c r="S454" s="22"/>
    </row>
    <row r="455" spans="1:19" x14ac:dyDescent="0.3">
      <c r="A455" s="35" t="s">
        <v>1309</v>
      </c>
      <c r="B455" s="76" t="s">
        <v>2235</v>
      </c>
      <c r="C455" s="85" t="s">
        <v>2236</v>
      </c>
      <c r="D455" s="84"/>
      <c r="F455" s="27">
        <v>1</v>
      </c>
      <c r="Q455" s="27" t="s">
        <v>93</v>
      </c>
      <c r="R455" s="27" t="s">
        <v>2234</v>
      </c>
      <c r="S455" s="22"/>
    </row>
    <row r="456" spans="1:19" x14ac:dyDescent="0.3">
      <c r="A456" s="35" t="s">
        <v>2245</v>
      </c>
      <c r="B456" s="76" t="s">
        <v>2246</v>
      </c>
      <c r="C456" s="85" t="s">
        <v>2247</v>
      </c>
      <c r="D456" s="84"/>
      <c r="G456" s="27">
        <v>2</v>
      </c>
      <c r="Q456" s="27" t="s">
        <v>69</v>
      </c>
      <c r="R456" s="27" t="s">
        <v>2248</v>
      </c>
      <c r="S456" s="22"/>
    </row>
    <row r="457" spans="1:19" x14ac:dyDescent="0.3">
      <c r="A457" s="35" t="s">
        <v>2237</v>
      </c>
      <c r="B457" s="76" t="s">
        <v>2238</v>
      </c>
      <c r="C457" s="85" t="s">
        <v>2239</v>
      </c>
      <c r="D457" s="84"/>
      <c r="H457" s="27">
        <v>3</v>
      </c>
      <c r="Q457" s="27" t="s">
        <v>161</v>
      </c>
      <c r="R457" s="27" t="s">
        <v>2240</v>
      </c>
      <c r="S457" s="22"/>
    </row>
    <row r="458" spans="1:19" x14ac:dyDescent="0.3">
      <c r="A458" s="35" t="s">
        <v>86</v>
      </c>
      <c r="B458" s="76" t="s">
        <v>706</v>
      </c>
      <c r="C458" s="85" t="s">
        <v>705</v>
      </c>
      <c r="D458" s="84"/>
      <c r="H458" s="27">
        <v>3</v>
      </c>
      <c r="Q458" s="27" t="s">
        <v>166</v>
      </c>
      <c r="R458" s="27" t="s">
        <v>717</v>
      </c>
      <c r="S458" s="22"/>
    </row>
    <row r="459" spans="1:19" x14ac:dyDescent="0.3">
      <c r="A459" s="35" t="s">
        <v>2249</v>
      </c>
      <c r="B459" s="76" t="s">
        <v>1022</v>
      </c>
      <c r="C459" s="85" t="s">
        <v>1023</v>
      </c>
      <c r="D459" s="84"/>
      <c r="G459" s="27">
        <v>2</v>
      </c>
      <c r="Q459" s="27" t="s">
        <v>161</v>
      </c>
      <c r="R459" s="27" t="s">
        <v>1073</v>
      </c>
      <c r="S459" s="22"/>
    </row>
    <row r="460" spans="1:19" x14ac:dyDescent="0.3">
      <c r="A460" s="35" t="s">
        <v>2249</v>
      </c>
      <c r="B460" s="76" t="s">
        <v>1022</v>
      </c>
      <c r="C460" s="85" t="s">
        <v>1023</v>
      </c>
      <c r="D460" s="84"/>
      <c r="G460" s="27">
        <v>2</v>
      </c>
      <c r="Q460" s="27" t="s">
        <v>245</v>
      </c>
      <c r="R460" s="27" t="s">
        <v>1072</v>
      </c>
      <c r="S460" s="22"/>
    </row>
    <row r="461" spans="1:19" x14ac:dyDescent="0.3">
      <c r="A461" s="35" t="s">
        <v>465</v>
      </c>
      <c r="B461" s="76" t="s">
        <v>699</v>
      </c>
      <c r="C461" s="85" t="s">
        <v>716</v>
      </c>
      <c r="D461" s="84"/>
      <c r="H461" s="27">
        <v>3</v>
      </c>
      <c r="Q461" s="27" t="s">
        <v>72</v>
      </c>
      <c r="R461" s="27" t="s">
        <v>791</v>
      </c>
      <c r="S461" s="22" t="s">
        <v>2385</v>
      </c>
    </row>
    <row r="462" spans="1:19" x14ac:dyDescent="0.3">
      <c r="A462" s="35" t="s">
        <v>1128</v>
      </c>
      <c r="B462" s="76" t="s">
        <v>1129</v>
      </c>
      <c r="C462" s="85" t="s">
        <v>1127</v>
      </c>
      <c r="D462" s="84"/>
      <c r="H462" s="27">
        <v>3</v>
      </c>
      <c r="Q462" s="27" t="s">
        <v>69</v>
      </c>
      <c r="R462" s="27" t="s">
        <v>2252</v>
      </c>
      <c r="S462" s="22"/>
    </row>
    <row r="463" spans="1:19" x14ac:dyDescent="0.3">
      <c r="A463" s="35" t="s">
        <v>216</v>
      </c>
      <c r="B463" s="76" t="s">
        <v>456</v>
      </c>
      <c r="C463" s="85" t="s">
        <v>2255</v>
      </c>
      <c r="D463" s="84"/>
      <c r="G463" s="27">
        <v>2</v>
      </c>
      <c r="Q463" s="27" t="s">
        <v>93</v>
      </c>
      <c r="R463" s="27" t="s">
        <v>2256</v>
      </c>
      <c r="S463" s="22"/>
    </row>
    <row r="464" spans="1:19" x14ac:dyDescent="0.3">
      <c r="A464" s="35" t="s">
        <v>235</v>
      </c>
      <c r="B464" s="76" t="s">
        <v>509</v>
      </c>
      <c r="C464" s="85" t="s">
        <v>520</v>
      </c>
      <c r="D464" s="84"/>
      <c r="G464" s="27">
        <v>2</v>
      </c>
      <c r="Q464" s="27" t="s">
        <v>72</v>
      </c>
      <c r="R464" s="27" t="s">
        <v>521</v>
      </c>
      <c r="S464" s="22"/>
    </row>
    <row r="465" spans="1:19" x14ac:dyDescent="0.3">
      <c r="A465" s="35" t="s">
        <v>594</v>
      </c>
      <c r="B465" s="76" t="s">
        <v>690</v>
      </c>
      <c r="C465" s="85" t="s">
        <v>928</v>
      </c>
      <c r="D465" s="84"/>
      <c r="G465" s="27">
        <v>2</v>
      </c>
      <c r="Q465" s="27" t="s">
        <v>271</v>
      </c>
      <c r="R465" s="27" t="s">
        <v>933</v>
      </c>
      <c r="S465" s="22"/>
    </row>
    <row r="466" spans="1:19" x14ac:dyDescent="0.3">
      <c r="A466" s="35" t="s">
        <v>35</v>
      </c>
      <c r="B466" s="76" t="s">
        <v>2257</v>
      </c>
      <c r="C466" s="85" t="s">
        <v>928</v>
      </c>
      <c r="D466" s="84"/>
      <c r="G466" s="27">
        <v>2</v>
      </c>
      <c r="Q466" s="27" t="s">
        <v>161</v>
      </c>
      <c r="R466" s="117" t="s">
        <v>934</v>
      </c>
      <c r="S466" s="22"/>
    </row>
    <row r="467" spans="1:19" x14ac:dyDescent="0.3">
      <c r="A467" s="35" t="s">
        <v>2258</v>
      </c>
      <c r="B467" s="76" t="s">
        <v>902</v>
      </c>
      <c r="C467" s="85" t="s">
        <v>2259</v>
      </c>
      <c r="D467" s="84"/>
      <c r="H467" s="27">
        <v>3</v>
      </c>
      <c r="Q467" s="27" t="s">
        <v>161</v>
      </c>
      <c r="R467" s="27" t="s">
        <v>2260</v>
      </c>
      <c r="S467" s="22"/>
    </row>
    <row r="468" spans="1:19" x14ac:dyDescent="0.3">
      <c r="A468" s="35" t="s">
        <v>2261</v>
      </c>
      <c r="B468" s="76" t="s">
        <v>2262</v>
      </c>
      <c r="C468" s="85" t="s">
        <v>2263</v>
      </c>
      <c r="D468" s="84"/>
      <c r="H468" s="27">
        <v>3</v>
      </c>
      <c r="Q468" s="27" t="s">
        <v>72</v>
      </c>
      <c r="R468" s="27" t="s">
        <v>2264</v>
      </c>
      <c r="S468" s="22"/>
    </row>
    <row r="469" spans="1:19" x14ac:dyDescent="0.3">
      <c r="A469" s="35" t="s">
        <v>110</v>
      </c>
      <c r="B469" s="76" t="s">
        <v>1614</v>
      </c>
      <c r="C469" s="85" t="s">
        <v>1615</v>
      </c>
      <c r="D469" s="84"/>
      <c r="F469" s="27">
        <v>1</v>
      </c>
      <c r="Q469" s="27" t="s">
        <v>245</v>
      </c>
      <c r="R469" s="27" t="s">
        <v>1616</v>
      </c>
      <c r="S469" s="22"/>
    </row>
    <row r="470" spans="1:19" x14ac:dyDescent="0.3">
      <c r="A470" s="35" t="s">
        <v>99</v>
      </c>
      <c r="B470" s="76" t="s">
        <v>542</v>
      </c>
      <c r="C470" s="85" t="s">
        <v>569</v>
      </c>
      <c r="D470" s="84"/>
      <c r="F470" s="27">
        <v>1</v>
      </c>
      <c r="Q470" s="27" t="s">
        <v>245</v>
      </c>
      <c r="R470" s="27" t="s">
        <v>608</v>
      </c>
      <c r="S470" s="22"/>
    </row>
    <row r="471" spans="1:19" x14ac:dyDescent="0.3">
      <c r="A471" s="35" t="s">
        <v>1738</v>
      </c>
      <c r="B471" s="76" t="s">
        <v>836</v>
      </c>
      <c r="C471" s="85" t="s">
        <v>1737</v>
      </c>
      <c r="D471" s="84"/>
      <c r="G471" s="27">
        <v>2</v>
      </c>
      <c r="Q471" s="27" t="s">
        <v>245</v>
      </c>
      <c r="R471" s="27" t="s">
        <v>2272</v>
      </c>
      <c r="S471" s="22"/>
    </row>
    <row r="472" spans="1:19" x14ac:dyDescent="0.3">
      <c r="A472" s="35" t="s">
        <v>237</v>
      </c>
      <c r="B472" s="76" t="s">
        <v>2274</v>
      </c>
      <c r="C472" s="85" t="s">
        <v>2273</v>
      </c>
      <c r="D472" s="84"/>
      <c r="G472" s="27">
        <v>2</v>
      </c>
      <c r="Q472" s="27" t="s">
        <v>245</v>
      </c>
      <c r="R472" s="27" t="s">
        <v>2380</v>
      </c>
      <c r="S472" s="22"/>
    </row>
    <row r="473" spans="1:19" x14ac:dyDescent="0.3">
      <c r="A473" s="35" t="s">
        <v>134</v>
      </c>
      <c r="B473" s="76" t="s">
        <v>778</v>
      </c>
      <c r="C473" s="85" t="s">
        <v>2275</v>
      </c>
      <c r="D473" s="84"/>
      <c r="F473" s="27">
        <v>1</v>
      </c>
      <c r="Q473" s="27" t="s">
        <v>245</v>
      </c>
      <c r="R473" s="27" t="s">
        <v>1081</v>
      </c>
      <c r="S473" s="22"/>
    </row>
    <row r="474" spans="1:19" x14ac:dyDescent="0.3">
      <c r="A474" s="35" t="s">
        <v>163</v>
      </c>
      <c r="B474" s="76" t="s">
        <v>2277</v>
      </c>
      <c r="C474" s="85" t="s">
        <v>2276</v>
      </c>
      <c r="D474" s="84"/>
      <c r="H474" s="27">
        <v>3</v>
      </c>
      <c r="Q474" s="27" t="s">
        <v>2381</v>
      </c>
      <c r="R474" s="27" t="s">
        <v>2278</v>
      </c>
      <c r="S474" s="22"/>
    </row>
    <row r="475" spans="1:19" x14ac:dyDescent="0.3">
      <c r="A475" s="35" t="s">
        <v>2280</v>
      </c>
      <c r="B475" s="76" t="s">
        <v>1208</v>
      </c>
      <c r="C475" s="85" t="s">
        <v>2279</v>
      </c>
      <c r="D475" s="84"/>
      <c r="O475" s="111">
        <v>10</v>
      </c>
      <c r="P475" s="27" t="s">
        <v>918</v>
      </c>
      <c r="Q475" s="27" t="s">
        <v>271</v>
      </c>
      <c r="R475" s="27" t="s">
        <v>2284</v>
      </c>
      <c r="S475" s="22"/>
    </row>
    <row r="476" spans="1:19" x14ac:dyDescent="0.3">
      <c r="A476" s="35" t="s">
        <v>110</v>
      </c>
      <c r="B476" s="76" t="s">
        <v>2283</v>
      </c>
      <c r="C476" s="85" t="s">
        <v>2282</v>
      </c>
      <c r="D476" s="84"/>
      <c r="N476" s="27">
        <v>9</v>
      </c>
      <c r="Q476" s="27" t="s">
        <v>166</v>
      </c>
      <c r="R476" s="27" t="s">
        <v>2285</v>
      </c>
      <c r="S476" s="22"/>
    </row>
    <row r="477" spans="1:19" x14ac:dyDescent="0.3">
      <c r="A477" s="35" t="s">
        <v>2286</v>
      </c>
      <c r="B477" s="76" t="s">
        <v>2287</v>
      </c>
      <c r="C477" s="85" t="s">
        <v>1029</v>
      </c>
      <c r="D477" s="84"/>
      <c r="G477" s="27">
        <v>2</v>
      </c>
      <c r="Q477" s="27" t="s">
        <v>93</v>
      </c>
      <c r="R477" s="27" t="s">
        <v>2288</v>
      </c>
      <c r="S477" s="22"/>
    </row>
    <row r="478" spans="1:19" x14ac:dyDescent="0.3">
      <c r="A478" s="35" t="s">
        <v>389</v>
      </c>
      <c r="B478" s="76" t="s">
        <v>1166</v>
      </c>
      <c r="C478" s="85" t="s">
        <v>2289</v>
      </c>
      <c r="D478" s="84"/>
      <c r="G478" s="27">
        <v>2</v>
      </c>
      <c r="Q478" s="27" t="s">
        <v>245</v>
      </c>
      <c r="R478" s="27" t="s">
        <v>2316</v>
      </c>
      <c r="S478" s="22"/>
    </row>
    <row r="479" spans="1:19" x14ac:dyDescent="0.3">
      <c r="A479" s="35" t="s">
        <v>651</v>
      </c>
      <c r="B479" s="76" t="s">
        <v>800</v>
      </c>
      <c r="C479" s="85" t="s">
        <v>2290</v>
      </c>
      <c r="D479" s="84"/>
      <c r="F479" s="27">
        <v>1</v>
      </c>
      <c r="Q479" s="27" t="s">
        <v>1543</v>
      </c>
      <c r="R479" s="27" t="s">
        <v>1543</v>
      </c>
      <c r="S479" s="22"/>
    </row>
    <row r="480" spans="1:19" x14ac:dyDescent="0.3">
      <c r="A480" s="35" t="s">
        <v>720</v>
      </c>
      <c r="B480" s="76" t="s">
        <v>2292</v>
      </c>
      <c r="C480" s="85" t="s">
        <v>2291</v>
      </c>
      <c r="D480" s="84"/>
      <c r="G480" s="27">
        <v>2</v>
      </c>
      <c r="Q480" s="27" t="s">
        <v>69</v>
      </c>
      <c r="R480" s="27" t="s">
        <v>2293</v>
      </c>
      <c r="S480" s="22"/>
    </row>
    <row r="481" spans="1:21" x14ac:dyDescent="0.3">
      <c r="A481" s="35" t="s">
        <v>2370</v>
      </c>
      <c r="B481" s="76" t="s">
        <v>2371</v>
      </c>
      <c r="C481" s="85" t="s">
        <v>2372</v>
      </c>
      <c r="D481" s="84"/>
      <c r="G481" s="27">
        <v>2</v>
      </c>
      <c r="Q481" s="27" t="s">
        <v>93</v>
      </c>
      <c r="R481" s="27" t="s">
        <v>2373</v>
      </c>
      <c r="S481" s="22"/>
    </row>
    <row r="482" spans="1:21" x14ac:dyDescent="0.3">
      <c r="A482" s="35" t="s">
        <v>389</v>
      </c>
      <c r="B482" s="76" t="s">
        <v>2374</v>
      </c>
      <c r="C482" s="85" t="s">
        <v>2375</v>
      </c>
      <c r="D482" s="84"/>
      <c r="H482" s="27">
        <v>3</v>
      </c>
      <c r="Q482" s="27" t="s">
        <v>245</v>
      </c>
      <c r="R482" s="27" t="s">
        <v>2376</v>
      </c>
      <c r="S482" s="22"/>
    </row>
    <row r="483" spans="1:21" x14ac:dyDescent="0.3">
      <c r="A483" s="35" t="s">
        <v>203</v>
      </c>
      <c r="B483" s="76" t="s">
        <v>658</v>
      </c>
      <c r="C483" s="85" t="s">
        <v>2377</v>
      </c>
      <c r="D483" s="84"/>
      <c r="H483" s="27">
        <v>3</v>
      </c>
      <c r="Q483" s="27" t="s">
        <v>161</v>
      </c>
      <c r="R483" s="33" t="s">
        <v>659</v>
      </c>
      <c r="S483" s="22"/>
    </row>
    <row r="484" spans="1:21" x14ac:dyDescent="0.3">
      <c r="A484" s="35" t="s">
        <v>121</v>
      </c>
      <c r="B484" s="76" t="s">
        <v>447</v>
      </c>
      <c r="C484" s="85" t="s">
        <v>448</v>
      </c>
      <c r="D484" s="84"/>
      <c r="F484" s="27">
        <v>1</v>
      </c>
      <c r="Q484" s="27" t="s">
        <v>93</v>
      </c>
      <c r="R484" s="27" t="s">
        <v>851</v>
      </c>
      <c r="S484" s="22"/>
    </row>
    <row r="485" spans="1:21" x14ac:dyDescent="0.3">
      <c r="A485" s="35" t="s">
        <v>96</v>
      </c>
      <c r="B485" s="76" t="s">
        <v>749</v>
      </c>
      <c r="C485" s="85" t="s">
        <v>2378</v>
      </c>
      <c r="D485" s="84"/>
      <c r="G485" s="27">
        <v>2</v>
      </c>
      <c r="Q485" s="27" t="s">
        <v>245</v>
      </c>
      <c r="R485" s="27" t="s">
        <v>2382</v>
      </c>
      <c r="S485" s="22"/>
    </row>
    <row r="486" spans="1:21" x14ac:dyDescent="0.3">
      <c r="A486" s="35" t="s">
        <v>2389</v>
      </c>
      <c r="B486" s="76" t="s">
        <v>2390</v>
      </c>
      <c r="C486" s="85" t="s">
        <v>2391</v>
      </c>
      <c r="D486" s="84"/>
      <c r="L486" s="27">
        <v>7</v>
      </c>
      <c r="Q486" s="27" t="s">
        <v>72</v>
      </c>
      <c r="R486" s="27" t="s">
        <v>2400</v>
      </c>
      <c r="S486" s="22"/>
    </row>
    <row r="487" spans="1:21" x14ac:dyDescent="0.3">
      <c r="A487" s="35" t="s">
        <v>2258</v>
      </c>
      <c r="B487" s="76" t="s">
        <v>1867</v>
      </c>
      <c r="C487" s="85" t="s">
        <v>2392</v>
      </c>
      <c r="D487" s="84"/>
      <c r="F487" s="27">
        <v>1</v>
      </c>
      <c r="Q487" s="27" t="s">
        <v>93</v>
      </c>
      <c r="R487" s="27" t="s">
        <v>2399</v>
      </c>
      <c r="S487" s="22"/>
    </row>
    <row r="488" spans="1:21" x14ac:dyDescent="0.3">
      <c r="A488" s="35" t="s">
        <v>34</v>
      </c>
      <c r="B488" s="76" t="s">
        <v>2393</v>
      </c>
      <c r="C488" s="85" t="s">
        <v>2394</v>
      </c>
      <c r="D488" s="84"/>
      <c r="H488" s="27">
        <v>3</v>
      </c>
      <c r="Q488" s="27" t="s">
        <v>72</v>
      </c>
      <c r="R488" s="27" t="s">
        <v>2395</v>
      </c>
      <c r="S488" s="22"/>
      <c r="U488" s="71">
        <v>39</v>
      </c>
    </row>
    <row r="489" spans="1:21" x14ac:dyDescent="0.3">
      <c r="A489" s="35" t="s">
        <v>74</v>
      </c>
      <c r="B489" s="76" t="s">
        <v>2397</v>
      </c>
      <c r="C489" s="85" t="s">
        <v>2396</v>
      </c>
      <c r="D489" s="84"/>
      <c r="G489" s="27">
        <v>2</v>
      </c>
      <c r="Q489" s="27" t="s">
        <v>93</v>
      </c>
      <c r="R489" s="27" t="s">
        <v>2398</v>
      </c>
      <c r="S489" s="22"/>
      <c r="U489" s="71">
        <v>73</v>
      </c>
    </row>
    <row r="490" spans="1:21" x14ac:dyDescent="0.3">
      <c r="A490" s="35" t="s">
        <v>2405</v>
      </c>
      <c r="B490" s="76" t="s">
        <v>2406</v>
      </c>
      <c r="C490" s="83" t="s">
        <v>2404</v>
      </c>
      <c r="D490" s="70"/>
      <c r="I490" s="27">
        <v>4</v>
      </c>
      <c r="Q490" s="27" t="s">
        <v>161</v>
      </c>
      <c r="R490" s="27" t="s">
        <v>2440</v>
      </c>
      <c r="S490" s="22"/>
      <c r="U490" s="71">
        <v>95</v>
      </c>
    </row>
    <row r="491" spans="1:21" x14ac:dyDescent="0.3">
      <c r="A491" s="35" t="s">
        <v>2411</v>
      </c>
      <c r="B491" s="76" t="s">
        <v>2412</v>
      </c>
      <c r="C491" s="83" t="s">
        <v>2410</v>
      </c>
      <c r="D491" s="70"/>
      <c r="H491" s="27">
        <v>3</v>
      </c>
      <c r="Q491" s="27" t="s">
        <v>271</v>
      </c>
      <c r="R491" s="27" t="s">
        <v>2455</v>
      </c>
      <c r="S491" s="22"/>
      <c r="U491" s="71">
        <v>41</v>
      </c>
    </row>
    <row r="492" spans="1:21" x14ac:dyDescent="0.3">
      <c r="A492" s="35" t="s">
        <v>102</v>
      </c>
      <c r="B492" s="76" t="s">
        <v>2413</v>
      </c>
      <c r="C492" s="83" t="s">
        <v>2414</v>
      </c>
      <c r="D492" s="70"/>
      <c r="F492" s="27">
        <v>1</v>
      </c>
      <c r="Q492" s="27" t="s">
        <v>245</v>
      </c>
      <c r="R492" s="27" t="s">
        <v>2415</v>
      </c>
      <c r="S492" s="22"/>
      <c r="U492" s="71">
        <f>SUM(U488:U491)</f>
        <v>248</v>
      </c>
    </row>
    <row r="493" spans="1:21" x14ac:dyDescent="0.3">
      <c r="A493" s="35" t="s">
        <v>35</v>
      </c>
      <c r="B493" s="76" t="s">
        <v>2424</v>
      </c>
      <c r="C493" s="83" t="s">
        <v>2423</v>
      </c>
      <c r="D493" s="70"/>
      <c r="E493" s="116"/>
      <c r="F493" s="116">
        <v>1</v>
      </c>
      <c r="G493" s="116"/>
      <c r="H493" s="116"/>
      <c r="I493" s="116"/>
      <c r="J493" s="116"/>
      <c r="K493" s="116"/>
      <c r="L493" s="116"/>
      <c r="M493" s="116"/>
      <c r="N493" s="116"/>
      <c r="P493" s="116"/>
      <c r="Q493" s="116" t="s">
        <v>245</v>
      </c>
      <c r="R493" s="116" t="s">
        <v>2425</v>
      </c>
      <c r="S493" s="22"/>
    </row>
    <row r="494" spans="1:21" x14ac:dyDescent="0.3">
      <c r="A494" s="35" t="s">
        <v>1669</v>
      </c>
      <c r="B494" s="76" t="s">
        <v>2427</v>
      </c>
      <c r="C494" s="83" t="s">
        <v>2426</v>
      </c>
      <c r="D494" s="70"/>
      <c r="E494" s="116"/>
      <c r="F494" s="116"/>
      <c r="G494" s="116"/>
      <c r="H494" s="116">
        <v>3</v>
      </c>
      <c r="I494" s="116"/>
      <c r="J494" s="116"/>
      <c r="K494" s="116"/>
      <c r="L494" s="116"/>
      <c r="M494" s="116"/>
      <c r="N494" s="116"/>
      <c r="P494" s="116"/>
      <c r="Q494" s="116" t="s">
        <v>69</v>
      </c>
      <c r="R494" s="116" t="s">
        <v>2428</v>
      </c>
      <c r="S494" s="22"/>
    </row>
    <row r="495" spans="1:21" x14ac:dyDescent="0.3">
      <c r="A495" s="35" t="s">
        <v>232</v>
      </c>
      <c r="B495" s="76" t="s">
        <v>2433</v>
      </c>
      <c r="C495" s="83" t="s">
        <v>2432</v>
      </c>
      <c r="D495" s="70"/>
      <c r="E495" s="116"/>
      <c r="F495" s="116">
        <v>1</v>
      </c>
      <c r="G495" s="116"/>
      <c r="H495" s="116"/>
      <c r="I495" s="116"/>
      <c r="J495" s="116"/>
      <c r="K495" s="116"/>
      <c r="L495" s="116"/>
      <c r="M495" s="116"/>
      <c r="N495" s="116"/>
      <c r="P495" s="116"/>
      <c r="Q495" s="116" t="s">
        <v>245</v>
      </c>
      <c r="R495" s="116" t="s">
        <v>2434</v>
      </c>
      <c r="S495" s="22"/>
    </row>
    <row r="496" spans="1:21" x14ac:dyDescent="0.3">
      <c r="A496" s="35" t="s">
        <v>394</v>
      </c>
      <c r="B496" s="76" t="s">
        <v>2438</v>
      </c>
      <c r="C496" s="83" t="s">
        <v>2437</v>
      </c>
      <c r="D496" s="70"/>
      <c r="E496" s="116"/>
      <c r="F496" s="116"/>
      <c r="G496" s="116"/>
      <c r="H496" s="116">
        <v>3</v>
      </c>
      <c r="I496" s="116"/>
      <c r="J496" s="116"/>
      <c r="K496" s="116"/>
      <c r="L496" s="116"/>
      <c r="M496" s="116"/>
      <c r="N496" s="116"/>
      <c r="P496" s="116"/>
      <c r="Q496" s="116" t="s">
        <v>69</v>
      </c>
      <c r="R496" s="116" t="s">
        <v>2439</v>
      </c>
      <c r="S496" s="22"/>
    </row>
    <row r="497" spans="1:19" x14ac:dyDescent="0.3">
      <c r="A497" s="35" t="s">
        <v>458</v>
      </c>
      <c r="B497" s="76" t="s">
        <v>2436</v>
      </c>
      <c r="C497" s="83" t="s">
        <v>2441</v>
      </c>
      <c r="D497" s="70"/>
      <c r="E497" s="116"/>
      <c r="F497" s="116"/>
      <c r="G497" s="116"/>
      <c r="H497" s="116">
        <v>3</v>
      </c>
      <c r="I497" s="116"/>
      <c r="J497" s="116"/>
      <c r="K497" s="116"/>
      <c r="L497" s="116"/>
      <c r="M497" s="116"/>
      <c r="N497" s="116"/>
      <c r="P497" s="116"/>
      <c r="Q497" s="116" t="s">
        <v>161</v>
      </c>
      <c r="R497" s="116" t="s">
        <v>2435</v>
      </c>
      <c r="S497" s="22"/>
    </row>
    <row r="498" spans="1:19" x14ac:dyDescent="0.3">
      <c r="A498" s="35" t="s">
        <v>2456</v>
      </c>
      <c r="B498" s="76" t="s">
        <v>2457</v>
      </c>
      <c r="C498" s="83" t="s">
        <v>2458</v>
      </c>
      <c r="D498" s="70"/>
      <c r="E498" s="126"/>
      <c r="F498" s="126"/>
      <c r="G498" s="126"/>
      <c r="H498" s="126">
        <v>3</v>
      </c>
      <c r="I498" s="126"/>
      <c r="J498" s="126"/>
      <c r="K498" s="126"/>
      <c r="L498" s="126"/>
      <c r="M498" s="126"/>
      <c r="N498" s="126"/>
      <c r="P498" s="126"/>
      <c r="Q498" s="126" t="s">
        <v>72</v>
      </c>
      <c r="R498" s="126" t="s">
        <v>2459</v>
      </c>
      <c r="S498" s="22"/>
    </row>
    <row r="499" spans="1:19" x14ac:dyDescent="0.3">
      <c r="A499" s="35" t="s">
        <v>110</v>
      </c>
      <c r="B499" s="76" t="s">
        <v>2461</v>
      </c>
      <c r="C499" s="83" t="s">
        <v>2460</v>
      </c>
      <c r="D499" s="70"/>
      <c r="E499" s="126"/>
      <c r="F499" s="126"/>
      <c r="G499" s="126">
        <v>2</v>
      </c>
      <c r="H499" s="126"/>
      <c r="I499" s="126"/>
      <c r="J499" s="126"/>
      <c r="K499" s="126"/>
      <c r="L499" s="126"/>
      <c r="M499" s="126"/>
      <c r="N499" s="126"/>
      <c r="P499" s="126"/>
      <c r="Q499" s="126" t="s">
        <v>69</v>
      </c>
      <c r="R499" s="126" t="s">
        <v>2462</v>
      </c>
      <c r="S499" s="22"/>
    </row>
    <row r="500" spans="1:19" x14ac:dyDescent="0.3">
      <c r="A500" s="35" t="s">
        <v>181</v>
      </c>
      <c r="B500" s="76" t="s">
        <v>186</v>
      </c>
      <c r="C500" s="83" t="s">
        <v>935</v>
      </c>
      <c r="D500" s="70"/>
      <c r="E500" s="126"/>
      <c r="F500" s="126"/>
      <c r="G500" s="126"/>
      <c r="H500" s="126"/>
      <c r="I500" s="126"/>
      <c r="J500" s="126"/>
      <c r="K500" s="126"/>
      <c r="L500" s="126"/>
      <c r="M500" s="126"/>
      <c r="N500" s="126"/>
      <c r="P500" s="126"/>
      <c r="Q500" s="126" t="s">
        <v>105</v>
      </c>
      <c r="R500" s="126" t="s">
        <v>958</v>
      </c>
      <c r="S500" s="22"/>
    </row>
    <row r="501" spans="1:19" x14ac:dyDescent="0.3">
      <c r="A501" s="35" t="s">
        <v>2464</v>
      </c>
      <c r="B501" s="76" t="s">
        <v>1543</v>
      </c>
      <c r="C501" s="83" t="s">
        <v>2463</v>
      </c>
      <c r="D501" s="70"/>
      <c r="E501" s="126"/>
      <c r="F501" s="126">
        <v>1</v>
      </c>
      <c r="G501" s="126"/>
      <c r="H501" s="126"/>
      <c r="I501" s="126"/>
      <c r="J501" s="126"/>
      <c r="K501" s="126"/>
      <c r="L501" s="126"/>
      <c r="M501" s="126"/>
      <c r="N501" s="126"/>
      <c r="O501" s="111">
        <v>10</v>
      </c>
      <c r="P501" s="126" t="s">
        <v>1216</v>
      </c>
      <c r="Q501" s="126" t="s">
        <v>93</v>
      </c>
      <c r="R501" s="126" t="s">
        <v>2465</v>
      </c>
      <c r="S501" s="22"/>
    </row>
    <row r="502" spans="1:19" x14ac:dyDescent="0.3">
      <c r="A502" s="95" t="s">
        <v>83</v>
      </c>
      <c r="B502" s="96" t="s">
        <v>189</v>
      </c>
      <c r="C502" s="128" t="s">
        <v>2469</v>
      </c>
      <c r="D502" s="70"/>
      <c r="E502" s="126"/>
      <c r="F502" s="126">
        <v>1</v>
      </c>
      <c r="G502" s="126"/>
      <c r="H502" s="126"/>
      <c r="I502" s="126"/>
      <c r="J502" s="126"/>
      <c r="K502" s="126"/>
      <c r="L502" s="126"/>
      <c r="M502" s="126"/>
      <c r="N502" s="126"/>
      <c r="P502" s="126"/>
      <c r="Q502" s="126" t="s">
        <v>245</v>
      </c>
      <c r="R502" s="126" t="s">
        <v>2468</v>
      </c>
      <c r="S502" s="22"/>
    </row>
    <row r="503" spans="1:19" x14ac:dyDescent="0.3">
      <c r="A503" s="95" t="s">
        <v>2472</v>
      </c>
      <c r="B503" s="96" t="s">
        <v>2473</v>
      </c>
      <c r="C503" s="128" t="s">
        <v>2474</v>
      </c>
      <c r="D503" s="70"/>
      <c r="E503" s="126"/>
      <c r="F503" s="126"/>
      <c r="G503" s="126">
        <v>2</v>
      </c>
      <c r="H503" s="126"/>
      <c r="I503" s="126"/>
      <c r="J503" s="126"/>
      <c r="K503" s="126"/>
      <c r="L503" s="126"/>
      <c r="M503" s="126"/>
      <c r="N503" s="126"/>
      <c r="P503" s="126"/>
      <c r="Q503" s="126" t="s">
        <v>245</v>
      </c>
      <c r="R503" s="126" t="s">
        <v>2480</v>
      </c>
      <c r="S503" s="22"/>
    </row>
    <row r="504" spans="1:19" x14ac:dyDescent="0.3">
      <c r="A504" s="95" t="s">
        <v>398</v>
      </c>
      <c r="B504" s="96" t="s">
        <v>493</v>
      </c>
      <c r="C504" s="128" t="s">
        <v>2475</v>
      </c>
      <c r="D504" s="70"/>
      <c r="E504" s="126"/>
      <c r="F504" s="126"/>
      <c r="G504" s="133">
        <v>2</v>
      </c>
      <c r="H504" s="126"/>
      <c r="I504" s="126"/>
      <c r="J504" s="126"/>
      <c r="K504" s="126"/>
      <c r="L504" s="126"/>
      <c r="M504" s="126"/>
      <c r="N504" s="126"/>
      <c r="P504" s="126"/>
      <c r="Q504" s="126" t="s">
        <v>93</v>
      </c>
      <c r="R504" s="126" t="s">
        <v>2476</v>
      </c>
      <c r="S504" s="22"/>
    </row>
    <row r="505" spans="1:19" x14ac:dyDescent="0.3">
      <c r="A505" s="95" t="s">
        <v>2477</v>
      </c>
      <c r="B505" s="96" t="s">
        <v>661</v>
      </c>
      <c r="C505" s="128" t="s">
        <v>2478</v>
      </c>
      <c r="D505" s="70"/>
      <c r="E505" s="126"/>
      <c r="F505" s="126"/>
      <c r="G505" s="126"/>
      <c r="H505" s="126">
        <v>3</v>
      </c>
      <c r="I505" s="126"/>
      <c r="J505" s="126"/>
      <c r="K505" s="126"/>
      <c r="L505" s="126"/>
      <c r="M505" s="126"/>
      <c r="N505" s="126"/>
      <c r="P505" s="126"/>
      <c r="Q505" s="126" t="s">
        <v>72</v>
      </c>
      <c r="R505" s="126" t="s">
        <v>2479</v>
      </c>
      <c r="S505" s="22"/>
    </row>
    <row r="506" spans="1:19" x14ac:dyDescent="0.3">
      <c r="A506" s="95" t="s">
        <v>2484</v>
      </c>
      <c r="B506" s="96" t="s">
        <v>2485</v>
      </c>
      <c r="C506" s="128" t="s">
        <v>2483</v>
      </c>
      <c r="D506" s="70"/>
      <c r="E506" s="126"/>
      <c r="F506" s="126"/>
      <c r="G506" s="126">
        <v>2</v>
      </c>
      <c r="H506" s="126"/>
      <c r="I506" s="126"/>
      <c r="J506" s="126"/>
      <c r="K506" s="126"/>
      <c r="L506" s="126"/>
      <c r="M506" s="126"/>
      <c r="N506" s="126"/>
      <c r="P506" s="126"/>
      <c r="Q506" s="126" t="s">
        <v>69</v>
      </c>
      <c r="R506" s="126" t="s">
        <v>2486</v>
      </c>
      <c r="S506" s="22"/>
    </row>
    <row r="507" spans="1:19" x14ac:dyDescent="0.3">
      <c r="A507" s="95" t="s">
        <v>2488</v>
      </c>
      <c r="B507" s="96" t="s">
        <v>107</v>
      </c>
      <c r="C507" s="128" t="s">
        <v>2487</v>
      </c>
      <c r="D507" s="70" t="s">
        <v>2535</v>
      </c>
      <c r="E507" s="126" t="s">
        <v>2534</v>
      </c>
      <c r="F507" s="126"/>
      <c r="G507" s="126">
        <v>2</v>
      </c>
      <c r="H507" s="126"/>
      <c r="I507" s="126"/>
      <c r="J507" s="126"/>
      <c r="K507" s="126"/>
      <c r="L507" s="126"/>
      <c r="M507" s="126"/>
      <c r="N507" s="126"/>
      <c r="P507" s="126"/>
      <c r="Q507" s="126" t="s">
        <v>245</v>
      </c>
      <c r="R507" s="126" t="s">
        <v>2492</v>
      </c>
      <c r="S507" s="22"/>
    </row>
    <row r="508" spans="1:19" x14ac:dyDescent="0.3">
      <c r="A508" s="95" t="s">
        <v>2470</v>
      </c>
      <c r="B508" s="96" t="s">
        <v>1543</v>
      </c>
      <c r="C508" s="128" t="s">
        <v>2471</v>
      </c>
      <c r="D508" s="128"/>
      <c r="E508" s="105" t="s">
        <v>2536</v>
      </c>
      <c r="F508" s="126"/>
      <c r="G508" s="126"/>
      <c r="H508" s="126"/>
      <c r="I508" s="126"/>
      <c r="J508" s="126"/>
      <c r="K508" s="126"/>
      <c r="L508" s="126"/>
      <c r="M508" s="126"/>
      <c r="N508" s="126">
        <v>9</v>
      </c>
      <c r="P508" s="126"/>
      <c r="Q508" s="126" t="s">
        <v>245</v>
      </c>
      <c r="R508" s="126" t="s">
        <v>2491</v>
      </c>
      <c r="S508" s="22"/>
    </row>
    <row r="509" spans="1:19" x14ac:dyDescent="0.3">
      <c r="A509" s="95" t="s">
        <v>2493</v>
      </c>
      <c r="B509" s="96" t="s">
        <v>2494</v>
      </c>
      <c r="C509" s="128" t="s">
        <v>2538</v>
      </c>
      <c r="D509" s="128"/>
      <c r="E509" s="105" t="s">
        <v>2536</v>
      </c>
      <c r="F509" s="132"/>
      <c r="G509" s="132">
        <v>2</v>
      </c>
      <c r="H509" s="132"/>
      <c r="I509" s="132"/>
      <c r="J509" s="132"/>
      <c r="K509" s="132"/>
      <c r="L509" s="132"/>
      <c r="M509" s="132"/>
      <c r="N509" s="132"/>
      <c r="P509" s="132"/>
      <c r="Q509" s="132" t="s">
        <v>161</v>
      </c>
      <c r="R509" s="132" t="s">
        <v>2495</v>
      </c>
      <c r="S509" s="22"/>
    </row>
    <row r="510" spans="1:19" x14ac:dyDescent="0.3">
      <c r="A510" s="95" t="s">
        <v>220</v>
      </c>
      <c r="B510" s="96" t="s">
        <v>221</v>
      </c>
      <c r="C510" s="128" t="s">
        <v>492</v>
      </c>
      <c r="D510" s="128"/>
      <c r="E510" s="105" t="s">
        <v>2536</v>
      </c>
      <c r="F510" s="132"/>
      <c r="G510" s="132"/>
      <c r="H510" s="132">
        <v>3</v>
      </c>
      <c r="I510" s="132"/>
      <c r="J510" s="132"/>
      <c r="K510" s="132"/>
      <c r="L510" s="132"/>
      <c r="M510" s="132"/>
      <c r="N510" s="132"/>
      <c r="P510" s="132"/>
      <c r="Q510" s="132" t="s">
        <v>72</v>
      </c>
      <c r="R510" s="132" t="s">
        <v>2496</v>
      </c>
      <c r="S510" s="22"/>
    </row>
    <row r="511" spans="1:19" x14ac:dyDescent="0.3">
      <c r="A511" s="95" t="s">
        <v>201</v>
      </c>
      <c r="B511" s="96" t="s">
        <v>2497</v>
      </c>
      <c r="C511" s="128" t="s">
        <v>2539</v>
      </c>
      <c r="D511" s="128"/>
      <c r="E511" s="105" t="s">
        <v>2536</v>
      </c>
      <c r="F511" s="132"/>
      <c r="G511" s="132">
        <v>2</v>
      </c>
      <c r="H511" s="132"/>
      <c r="I511" s="132"/>
      <c r="J511" s="132"/>
      <c r="K511" s="132"/>
      <c r="L511" s="132"/>
      <c r="M511" s="132"/>
      <c r="N511" s="132"/>
      <c r="P511" s="132"/>
      <c r="Q511" s="132" t="s">
        <v>69</v>
      </c>
      <c r="R511" s="132" t="s">
        <v>2498</v>
      </c>
      <c r="S511" s="22"/>
    </row>
    <row r="512" spans="1:19" x14ac:dyDescent="0.3">
      <c r="A512" s="95" t="s">
        <v>881</v>
      </c>
      <c r="B512" s="96" t="s">
        <v>2499</v>
      </c>
      <c r="C512" s="128" t="s">
        <v>2540</v>
      </c>
      <c r="D512" s="128"/>
      <c r="E512" s="105" t="s">
        <v>2536</v>
      </c>
      <c r="F512" s="132">
        <v>1</v>
      </c>
      <c r="G512" s="132"/>
      <c r="H512" s="132"/>
      <c r="I512" s="132"/>
      <c r="J512" s="132"/>
      <c r="K512" s="132"/>
      <c r="L512" s="132"/>
      <c r="M512" s="132"/>
      <c r="N512" s="132"/>
      <c r="P512" s="132"/>
      <c r="Q512" s="132" t="s">
        <v>245</v>
      </c>
      <c r="R512" s="132" t="s">
        <v>2500</v>
      </c>
      <c r="S512" s="22"/>
    </row>
    <row r="513" spans="1:19" x14ac:dyDescent="0.3">
      <c r="A513" s="95" t="s">
        <v>71</v>
      </c>
      <c r="B513" s="96" t="s">
        <v>2501</v>
      </c>
      <c r="C513" s="128" t="s">
        <v>2541</v>
      </c>
      <c r="D513" s="128"/>
      <c r="E513" s="105" t="s">
        <v>2536</v>
      </c>
      <c r="F513" s="132"/>
      <c r="G513" s="132"/>
      <c r="H513" s="132">
        <v>3</v>
      </c>
      <c r="I513" s="132"/>
      <c r="J513" s="132"/>
      <c r="K513" s="132"/>
      <c r="L513" s="132"/>
      <c r="M513" s="132"/>
      <c r="N513" s="132"/>
      <c r="P513" s="132"/>
      <c r="Q513" s="132" t="s">
        <v>72</v>
      </c>
      <c r="R513" s="132" t="s">
        <v>2504</v>
      </c>
      <c r="S513" s="22"/>
    </row>
    <row r="514" spans="1:19" x14ac:dyDescent="0.3">
      <c r="A514" s="95" t="s">
        <v>86</v>
      </c>
      <c r="B514" s="96" t="s">
        <v>2502</v>
      </c>
      <c r="C514" s="128" t="s">
        <v>2542</v>
      </c>
      <c r="D514" s="128"/>
      <c r="E514" s="105" t="s">
        <v>2536</v>
      </c>
      <c r="F514" s="132">
        <v>1</v>
      </c>
      <c r="G514" s="132"/>
      <c r="H514" s="132"/>
      <c r="I514" s="132"/>
      <c r="J514" s="132"/>
      <c r="K514" s="132"/>
      <c r="L514" s="132"/>
      <c r="M514" s="132"/>
      <c r="N514" s="132"/>
      <c r="P514" s="132"/>
      <c r="Q514" s="132" t="s">
        <v>93</v>
      </c>
      <c r="R514" s="132" t="s">
        <v>2503</v>
      </c>
      <c r="S514" s="22"/>
    </row>
    <row r="515" spans="1:19" x14ac:dyDescent="0.3">
      <c r="A515" s="95" t="s">
        <v>99</v>
      </c>
      <c r="B515" s="96" t="s">
        <v>2543</v>
      </c>
      <c r="C515" s="128" t="s">
        <v>2544</v>
      </c>
      <c r="D515" s="128"/>
      <c r="E515" s="74"/>
      <c r="F515" s="133"/>
      <c r="G515" s="133">
        <v>2</v>
      </c>
      <c r="H515" s="133"/>
      <c r="I515" s="133"/>
      <c r="J515" s="133"/>
      <c r="K515" s="133"/>
      <c r="L515" s="133"/>
      <c r="M515" s="133"/>
      <c r="N515" s="133"/>
      <c r="P515" s="133"/>
      <c r="Q515" s="133" t="s">
        <v>93</v>
      </c>
      <c r="R515" s="133" t="s">
        <v>2545</v>
      </c>
      <c r="S515" s="22"/>
    </row>
    <row r="516" spans="1:19" x14ac:dyDescent="0.3">
      <c r="A516" s="95" t="s">
        <v>394</v>
      </c>
      <c r="B516" s="96" t="s">
        <v>2564</v>
      </c>
      <c r="C516" s="128" t="s">
        <v>2563</v>
      </c>
      <c r="D516" s="128"/>
      <c r="E516" s="74"/>
      <c r="F516" s="133"/>
      <c r="G516" s="133">
        <v>2</v>
      </c>
      <c r="H516" s="133"/>
      <c r="I516" s="133"/>
      <c r="J516" s="133"/>
      <c r="K516" s="133"/>
      <c r="L516" s="133"/>
      <c r="M516" s="133"/>
      <c r="N516" s="133"/>
      <c r="P516" s="133"/>
      <c r="Q516" s="133" t="s">
        <v>245</v>
      </c>
      <c r="R516" s="133" t="s">
        <v>2565</v>
      </c>
      <c r="S516" s="22"/>
    </row>
    <row r="517" spans="1:19" x14ac:dyDescent="0.3">
      <c r="A517" s="95" t="s">
        <v>2567</v>
      </c>
      <c r="B517" s="96" t="s">
        <v>2393</v>
      </c>
      <c r="C517" s="128" t="s">
        <v>2566</v>
      </c>
      <c r="D517" s="128"/>
      <c r="E517" s="74"/>
      <c r="F517" s="133"/>
      <c r="G517" s="133">
        <v>2</v>
      </c>
      <c r="H517" s="133"/>
      <c r="I517" s="133"/>
      <c r="J517" s="133"/>
      <c r="K517" s="133"/>
      <c r="L517" s="133"/>
      <c r="M517" s="133"/>
      <c r="N517" s="133"/>
      <c r="P517" s="133"/>
      <c r="Q517" s="133" t="s">
        <v>93</v>
      </c>
      <c r="R517" s="133" t="s">
        <v>2568</v>
      </c>
      <c r="S517" s="22"/>
    </row>
    <row r="518" spans="1:19" x14ac:dyDescent="0.3">
      <c r="A518" s="95" t="s">
        <v>102</v>
      </c>
      <c r="B518" s="96" t="s">
        <v>103</v>
      </c>
      <c r="C518" s="128" t="s">
        <v>272</v>
      </c>
      <c r="D518" s="128"/>
      <c r="E518" s="74"/>
      <c r="F518" s="133"/>
      <c r="G518" s="133"/>
      <c r="H518" s="133">
        <v>3</v>
      </c>
      <c r="I518" s="133"/>
      <c r="J518" s="133"/>
      <c r="K518" s="133"/>
      <c r="L518" s="133"/>
      <c r="M518" s="133"/>
      <c r="N518" s="133"/>
      <c r="P518" s="133"/>
      <c r="Q518" s="133" t="s">
        <v>72</v>
      </c>
      <c r="R518" s="133" t="s">
        <v>273</v>
      </c>
      <c r="S518" s="22"/>
    </row>
    <row r="519" spans="1:19" x14ac:dyDescent="0.3">
      <c r="A519" s="95" t="s">
        <v>176</v>
      </c>
      <c r="B519" s="96" t="s">
        <v>1543</v>
      </c>
      <c r="C519" s="128" t="s">
        <v>2569</v>
      </c>
      <c r="D519" s="128"/>
      <c r="E519" s="74"/>
      <c r="F519" s="133"/>
      <c r="G519" s="133"/>
      <c r="H519" s="133"/>
      <c r="I519" s="133"/>
      <c r="J519" s="133"/>
      <c r="K519" s="133"/>
      <c r="L519" s="133"/>
      <c r="M519" s="133"/>
      <c r="N519" s="133"/>
      <c r="O519" s="111">
        <v>10</v>
      </c>
      <c r="P519" s="133"/>
      <c r="Q519" s="133" t="s">
        <v>1543</v>
      </c>
      <c r="R519" s="133" t="s">
        <v>1543</v>
      </c>
      <c r="S519" s="22"/>
    </row>
    <row r="520" spans="1:19" x14ac:dyDescent="0.3">
      <c r="A520" s="95" t="s">
        <v>66</v>
      </c>
      <c r="B520" s="96" t="s">
        <v>2570</v>
      </c>
      <c r="C520" s="128" t="s">
        <v>2571</v>
      </c>
      <c r="D520" s="128"/>
      <c r="E520" s="74"/>
      <c r="F520" s="133"/>
      <c r="G520" s="133"/>
      <c r="H520" s="133">
        <v>3</v>
      </c>
      <c r="I520" s="133"/>
      <c r="J520" s="133"/>
      <c r="K520" s="133"/>
      <c r="L520" s="133"/>
      <c r="M520" s="133"/>
      <c r="N520" s="133"/>
      <c r="P520" s="133"/>
      <c r="Q520" s="133" t="s">
        <v>72</v>
      </c>
      <c r="R520" s="133" t="s">
        <v>2572</v>
      </c>
      <c r="S520" s="22"/>
    </row>
    <row r="521" spans="1:19" x14ac:dyDescent="0.3">
      <c r="A521" s="177" t="s">
        <v>2574</v>
      </c>
      <c r="B521" s="177" t="s">
        <v>2575</v>
      </c>
      <c r="C521" s="178" t="s">
        <v>2573</v>
      </c>
      <c r="D521" s="178"/>
      <c r="E521" s="179"/>
      <c r="F521" s="133"/>
      <c r="G521" s="133"/>
      <c r="H521" s="133"/>
      <c r="I521" s="133"/>
      <c r="J521" s="133">
        <v>5</v>
      </c>
      <c r="K521" s="133"/>
      <c r="L521" s="133"/>
      <c r="M521" s="133"/>
      <c r="N521" s="133"/>
      <c r="P521" s="133"/>
      <c r="Q521" s="133" t="s">
        <v>93</v>
      </c>
      <c r="R521" s="133" t="s">
        <v>2578</v>
      </c>
      <c r="S521" s="133"/>
    </row>
    <row r="522" spans="1:19" x14ac:dyDescent="0.3">
      <c r="A522" s="177" t="s">
        <v>2576</v>
      </c>
      <c r="B522" s="177" t="s">
        <v>2575</v>
      </c>
      <c r="C522" s="178" t="s">
        <v>2573</v>
      </c>
      <c r="D522" s="178"/>
      <c r="E522" s="179"/>
      <c r="F522" s="133"/>
      <c r="G522" s="133"/>
      <c r="H522" s="133"/>
      <c r="I522" s="133"/>
      <c r="J522" s="133">
        <v>5</v>
      </c>
      <c r="K522" s="133"/>
      <c r="L522" s="133"/>
      <c r="M522" s="133"/>
      <c r="N522" s="133"/>
      <c r="P522" s="133"/>
      <c r="Q522" s="133"/>
      <c r="R522" s="133" t="s">
        <v>2579</v>
      </c>
      <c r="S522" s="133"/>
    </row>
    <row r="523" spans="1:19" x14ac:dyDescent="0.3">
      <c r="A523" s="177" t="s">
        <v>2577</v>
      </c>
      <c r="B523" s="177" t="s">
        <v>1227</v>
      </c>
      <c r="C523" s="178" t="s">
        <v>2573</v>
      </c>
      <c r="D523" s="178"/>
      <c r="E523" s="179"/>
      <c r="F523" s="133"/>
      <c r="G523" s="133"/>
      <c r="H523" s="133"/>
      <c r="I523" s="133"/>
      <c r="J523" s="133">
        <v>5</v>
      </c>
      <c r="K523" s="133"/>
      <c r="L523" s="133"/>
      <c r="M523" s="133"/>
      <c r="N523" s="133"/>
      <c r="P523" s="133"/>
      <c r="Q523" s="133" t="s">
        <v>93</v>
      </c>
      <c r="R523" s="133" t="s">
        <v>2580</v>
      </c>
      <c r="S523" s="133"/>
    </row>
    <row r="524" spans="1:19" x14ac:dyDescent="0.3">
      <c r="A524" s="177" t="s">
        <v>1566</v>
      </c>
      <c r="B524" s="96" t="s">
        <v>474</v>
      </c>
      <c r="C524" s="128" t="s">
        <v>475</v>
      </c>
      <c r="D524" s="128"/>
      <c r="E524" s="74"/>
      <c r="F524" s="133"/>
      <c r="G524" s="133"/>
      <c r="H524" s="133">
        <v>3</v>
      </c>
      <c r="I524" s="133"/>
      <c r="J524" s="133"/>
      <c r="K524" s="133"/>
      <c r="L524" s="133"/>
      <c r="M524" s="133"/>
      <c r="N524" s="133"/>
      <c r="P524" s="133"/>
      <c r="Q524" s="133" t="s">
        <v>72</v>
      </c>
      <c r="R524" s="133" t="s">
        <v>523</v>
      </c>
      <c r="S524" s="22"/>
    </row>
    <row r="525" spans="1:19" x14ac:dyDescent="0.3">
      <c r="A525" s="177" t="s">
        <v>1566</v>
      </c>
      <c r="B525" s="96" t="s">
        <v>474</v>
      </c>
      <c r="C525" s="128" t="s">
        <v>475</v>
      </c>
      <c r="D525" s="128"/>
      <c r="E525" s="74"/>
      <c r="F525" s="133"/>
      <c r="G525" s="133"/>
      <c r="H525" s="133">
        <v>3</v>
      </c>
      <c r="I525" s="133"/>
      <c r="J525" s="133"/>
      <c r="K525" s="133"/>
      <c r="L525" s="133"/>
      <c r="M525" s="133"/>
      <c r="N525" s="133"/>
      <c r="P525" s="133"/>
      <c r="Q525" s="133" t="s">
        <v>72</v>
      </c>
      <c r="R525" s="133" t="s">
        <v>2581</v>
      </c>
      <c r="S525" s="22"/>
    </row>
    <row r="526" spans="1:19" x14ac:dyDescent="0.3">
      <c r="A526" s="177" t="s">
        <v>2584</v>
      </c>
      <c r="B526" s="96" t="s">
        <v>2585</v>
      </c>
      <c r="C526" s="128" t="s">
        <v>2583</v>
      </c>
      <c r="D526" s="128"/>
      <c r="E526" s="74"/>
      <c r="F526" s="133"/>
      <c r="G526" s="133">
        <v>2</v>
      </c>
      <c r="H526" s="133"/>
      <c r="I526" s="133"/>
      <c r="J526" s="133"/>
      <c r="K526" s="133"/>
      <c r="L526" s="133"/>
      <c r="M526" s="133"/>
      <c r="N526" s="133"/>
      <c r="P526" s="133"/>
      <c r="Q526" s="133" t="s">
        <v>69</v>
      </c>
      <c r="R526" s="133" t="s">
        <v>2582</v>
      </c>
      <c r="S526" s="22"/>
    </row>
    <row r="527" spans="1:19" x14ac:dyDescent="0.3">
      <c r="A527" s="118" t="s">
        <v>2586</v>
      </c>
      <c r="B527" s="53" t="s">
        <v>2637</v>
      </c>
      <c r="C527" s="70" t="s">
        <v>2636</v>
      </c>
      <c r="D527" s="70"/>
      <c r="E527" s="74"/>
      <c r="F527" s="133">
        <v>1</v>
      </c>
      <c r="G527" s="133"/>
      <c r="H527" s="133"/>
      <c r="I527" s="133"/>
      <c r="J527" s="133"/>
      <c r="K527" s="133"/>
      <c r="L527" s="133"/>
      <c r="M527" s="133"/>
      <c r="N527" s="133"/>
      <c r="P527" s="133"/>
      <c r="Q527" s="133" t="s">
        <v>2587</v>
      </c>
      <c r="R527" s="133" t="s">
        <v>2588</v>
      </c>
      <c r="S527" s="22"/>
    </row>
    <row r="528" spans="1:19" x14ac:dyDescent="0.3">
      <c r="A528" s="118" t="s">
        <v>35</v>
      </c>
      <c r="B528" s="53" t="s">
        <v>2589</v>
      </c>
      <c r="C528" s="70" t="s">
        <v>1807</v>
      </c>
      <c r="D528" s="70"/>
      <c r="E528" s="74"/>
      <c r="F528" s="133"/>
      <c r="G528" s="133"/>
      <c r="H528" s="133">
        <v>3</v>
      </c>
      <c r="I528" s="133"/>
      <c r="J528" s="133"/>
      <c r="K528" s="133"/>
      <c r="L528" s="133"/>
      <c r="M528" s="133"/>
      <c r="N528" s="133"/>
      <c r="P528" s="133"/>
      <c r="Q528" s="133" t="s">
        <v>69</v>
      </c>
      <c r="R528" s="133" t="s">
        <v>2590</v>
      </c>
      <c r="S528" s="22"/>
    </row>
    <row r="529" spans="1:19" x14ac:dyDescent="0.3">
      <c r="A529" s="177" t="s">
        <v>852</v>
      </c>
      <c r="B529" s="177" t="s">
        <v>2591</v>
      </c>
      <c r="C529" s="129" t="s">
        <v>2592</v>
      </c>
      <c r="D529" s="95"/>
      <c r="E529" s="74"/>
      <c r="J529" s="27">
        <v>5</v>
      </c>
      <c r="Q529" s="27" t="s">
        <v>2596</v>
      </c>
      <c r="R529" s="118" t="s">
        <v>2593</v>
      </c>
    </row>
    <row r="530" spans="1:19" x14ac:dyDescent="0.3">
      <c r="A530" s="177" t="s">
        <v>91</v>
      </c>
      <c r="B530" s="177" t="s">
        <v>2641</v>
      </c>
      <c r="C530" s="129" t="s">
        <v>2594</v>
      </c>
      <c r="D530" s="95"/>
      <c r="E530" s="74"/>
      <c r="F530" s="133">
        <v>1</v>
      </c>
      <c r="G530" s="133"/>
      <c r="H530" s="133"/>
      <c r="I530" s="133"/>
      <c r="J530" s="133"/>
      <c r="K530" s="133"/>
      <c r="L530" s="133"/>
      <c r="M530" s="133"/>
      <c r="N530" s="133"/>
      <c r="P530" s="133"/>
      <c r="Q530" s="133" t="s">
        <v>245</v>
      </c>
      <c r="R530" s="28" t="s">
        <v>2595</v>
      </c>
      <c r="S530" s="133"/>
    </row>
    <row r="531" spans="1:19" x14ac:dyDescent="0.3">
      <c r="A531" s="177" t="s">
        <v>2598</v>
      </c>
      <c r="B531" s="177" t="s">
        <v>2473</v>
      </c>
      <c r="C531" s="129" t="s">
        <v>2597</v>
      </c>
      <c r="D531" s="95"/>
      <c r="E531" s="74"/>
      <c r="F531" s="133">
        <v>1</v>
      </c>
      <c r="G531" s="133"/>
      <c r="H531" s="133"/>
      <c r="I531" s="133"/>
      <c r="J531" s="133"/>
      <c r="K531" s="133"/>
      <c r="L531" s="133"/>
      <c r="M531" s="133"/>
      <c r="N531" s="133"/>
      <c r="P531" s="133"/>
      <c r="Q531" s="133" t="s">
        <v>93</v>
      </c>
      <c r="R531" s="28" t="s">
        <v>2601</v>
      </c>
      <c r="S531" s="133"/>
    </row>
    <row r="532" spans="1:19" x14ac:dyDescent="0.3">
      <c r="A532" s="118" t="s">
        <v>50</v>
      </c>
      <c r="B532" s="118" t="s">
        <v>2599</v>
      </c>
      <c r="C532" s="39" t="s">
        <v>2600</v>
      </c>
      <c r="E532" s="74"/>
      <c r="F532" s="133"/>
      <c r="G532" s="133"/>
      <c r="H532" s="133"/>
      <c r="I532" s="133"/>
      <c r="J532" s="133"/>
      <c r="K532" s="133"/>
      <c r="L532" s="133"/>
      <c r="M532" s="133"/>
      <c r="N532" s="133"/>
      <c r="O532" s="111">
        <v>10</v>
      </c>
      <c r="P532" s="133"/>
      <c r="Q532" s="133" t="s">
        <v>1543</v>
      </c>
      <c r="R532" s="28" t="s">
        <v>1543</v>
      </c>
      <c r="S532" s="133"/>
    </row>
    <row r="533" spans="1:19" x14ac:dyDescent="0.3">
      <c r="A533" s="177" t="s">
        <v>267</v>
      </c>
      <c r="B533" s="177" t="s">
        <v>268</v>
      </c>
      <c r="C533" s="129" t="s">
        <v>269</v>
      </c>
      <c r="E533" s="74"/>
      <c r="F533" s="133"/>
      <c r="G533" s="133"/>
      <c r="H533" s="133">
        <v>3</v>
      </c>
      <c r="I533" s="133"/>
      <c r="J533" s="133"/>
      <c r="K533" s="133"/>
      <c r="L533" s="133"/>
      <c r="M533" s="133"/>
      <c r="N533" s="133"/>
      <c r="P533" s="133"/>
      <c r="Q533" s="133" t="s">
        <v>271</v>
      </c>
      <c r="R533" s="28" t="s">
        <v>2606</v>
      </c>
      <c r="S533" s="133"/>
    </row>
    <row r="534" spans="1:19" x14ac:dyDescent="0.3">
      <c r="A534" s="177" t="s">
        <v>57</v>
      </c>
      <c r="B534" s="177" t="s">
        <v>1543</v>
      </c>
      <c r="C534" s="129" t="s">
        <v>2609</v>
      </c>
      <c r="E534" s="74"/>
      <c r="F534" s="133"/>
      <c r="G534" s="133"/>
      <c r="H534" s="133">
        <v>3</v>
      </c>
      <c r="I534" s="133"/>
      <c r="J534" s="133"/>
      <c r="K534" s="133"/>
      <c r="L534" s="133"/>
      <c r="M534" s="133"/>
      <c r="N534" s="133"/>
      <c r="P534" s="133"/>
      <c r="Q534" s="133" t="s">
        <v>72</v>
      </c>
      <c r="R534" s="28" t="s">
        <v>2612</v>
      </c>
      <c r="S534" s="133"/>
    </row>
    <row r="535" spans="1:19" x14ac:dyDescent="0.3">
      <c r="A535" s="177" t="s">
        <v>1305</v>
      </c>
      <c r="B535" s="177" t="s">
        <v>2611</v>
      </c>
      <c r="C535" s="129" t="s">
        <v>1306</v>
      </c>
      <c r="E535" s="74"/>
      <c r="F535" s="133"/>
      <c r="G535" s="133"/>
      <c r="H535" s="133"/>
      <c r="I535" s="133"/>
      <c r="J535" s="133"/>
      <c r="K535" s="133"/>
      <c r="L535" s="133"/>
      <c r="M535" s="133"/>
      <c r="N535" s="133"/>
      <c r="P535" s="133"/>
      <c r="Q535" s="133" t="s">
        <v>69</v>
      </c>
      <c r="R535" s="28" t="s">
        <v>2610</v>
      </c>
      <c r="S535" s="133"/>
    </row>
    <row r="536" spans="1:19" x14ac:dyDescent="0.3">
      <c r="A536" s="177" t="s">
        <v>2613</v>
      </c>
      <c r="B536" s="177" t="s">
        <v>2614</v>
      </c>
      <c r="C536" s="129" t="s">
        <v>2615</v>
      </c>
      <c r="E536" s="74"/>
      <c r="F536" s="133"/>
      <c r="G536" s="133">
        <v>2</v>
      </c>
      <c r="H536" s="133"/>
      <c r="I536" s="133"/>
      <c r="J536" s="133"/>
      <c r="K536" s="133"/>
      <c r="L536" s="133"/>
      <c r="M536" s="133"/>
      <c r="N536" s="133"/>
      <c r="P536" s="133"/>
      <c r="Q536" s="133"/>
      <c r="R536" s="28" t="s">
        <v>2616</v>
      </c>
      <c r="S536" s="133"/>
    </row>
    <row r="537" spans="1:19" x14ac:dyDescent="0.3">
      <c r="A537" s="177" t="s">
        <v>775</v>
      </c>
      <c r="B537" s="177" t="s">
        <v>2772</v>
      </c>
      <c r="C537" s="129" t="s">
        <v>2618</v>
      </c>
      <c r="E537" s="74"/>
      <c r="F537" s="133"/>
      <c r="G537" s="133"/>
      <c r="H537" s="133"/>
      <c r="I537" s="133"/>
      <c r="J537" s="133"/>
      <c r="K537" s="133"/>
      <c r="L537" s="133"/>
      <c r="M537" s="133"/>
      <c r="N537" s="133"/>
      <c r="O537" s="111">
        <v>10</v>
      </c>
      <c r="P537" s="133"/>
      <c r="Q537" s="133" t="s">
        <v>271</v>
      </c>
      <c r="R537" s="28" t="s">
        <v>2617</v>
      </c>
      <c r="S537" s="133"/>
    </row>
    <row r="538" spans="1:19" x14ac:dyDescent="0.3">
      <c r="A538" s="118" t="s">
        <v>1720</v>
      </c>
      <c r="B538" s="118" t="s">
        <v>2620</v>
      </c>
      <c r="C538" s="39" t="s">
        <v>2619</v>
      </c>
      <c r="E538" s="74"/>
      <c r="F538" s="133"/>
      <c r="G538" s="133"/>
      <c r="H538" s="133"/>
      <c r="I538" s="133"/>
      <c r="J538" s="133"/>
      <c r="K538" s="133"/>
      <c r="L538" s="133"/>
      <c r="M538" s="133"/>
      <c r="N538" s="133"/>
      <c r="P538" s="133"/>
      <c r="Q538" s="133"/>
      <c r="R538" s="118"/>
      <c r="S538" s="133"/>
    </row>
    <row r="539" spans="1:19" x14ac:dyDescent="0.3">
      <c r="A539" s="177" t="s">
        <v>2622</v>
      </c>
      <c r="B539" s="177" t="s">
        <v>1631</v>
      </c>
      <c r="C539" s="129" t="s">
        <v>2621</v>
      </c>
      <c r="E539" s="74"/>
      <c r="F539" s="133"/>
      <c r="G539" s="133">
        <v>2</v>
      </c>
      <c r="H539" s="133"/>
      <c r="I539" s="133"/>
      <c r="J539" s="133"/>
      <c r="K539" s="133"/>
      <c r="L539" s="133"/>
      <c r="M539" s="133"/>
      <c r="N539" s="133"/>
      <c r="P539" s="133"/>
      <c r="Q539" s="133" t="s">
        <v>245</v>
      </c>
      <c r="R539" s="28" t="s">
        <v>2623</v>
      </c>
      <c r="S539" s="133"/>
    </row>
    <row r="540" spans="1:19" x14ac:dyDescent="0.3">
      <c r="A540" s="118" t="s">
        <v>389</v>
      </c>
      <c r="B540" s="118" t="s">
        <v>2608</v>
      </c>
      <c r="C540" s="39" t="s">
        <v>2607</v>
      </c>
      <c r="E540" s="74"/>
      <c r="F540" s="133"/>
      <c r="G540" s="133"/>
      <c r="H540" s="133"/>
      <c r="I540" s="133">
        <v>4</v>
      </c>
      <c r="J540" s="133"/>
      <c r="K540" s="133"/>
      <c r="L540" s="133"/>
      <c r="M540" s="133"/>
      <c r="N540" s="133"/>
      <c r="P540" s="133"/>
      <c r="Q540" s="133" t="s">
        <v>72</v>
      </c>
      <c r="R540" s="28" t="s">
        <v>2624</v>
      </c>
      <c r="S540" s="133"/>
    </row>
    <row r="541" spans="1:19" x14ac:dyDescent="0.3">
      <c r="A541" s="118" t="s">
        <v>2634</v>
      </c>
      <c r="B541" s="118" t="s">
        <v>2635</v>
      </c>
      <c r="C541" s="39" t="s">
        <v>2633</v>
      </c>
      <c r="E541" s="74"/>
      <c r="F541" s="133"/>
      <c r="G541" s="133"/>
      <c r="H541" s="133"/>
      <c r="I541" s="133"/>
      <c r="J541" s="133"/>
      <c r="K541" s="133"/>
      <c r="L541" s="133"/>
      <c r="M541" s="133"/>
      <c r="N541" s="133"/>
      <c r="P541" s="133"/>
      <c r="Q541" s="133"/>
      <c r="R541" s="28"/>
      <c r="S541" s="133"/>
    </row>
    <row r="542" spans="1:19" x14ac:dyDescent="0.3">
      <c r="A542" s="71" t="s">
        <v>383</v>
      </c>
      <c r="B542" s="53" t="s">
        <v>1200</v>
      </c>
      <c r="C542" s="70" t="s">
        <v>1807</v>
      </c>
      <c r="D542" s="70"/>
      <c r="E542" s="133"/>
      <c r="F542" s="133"/>
      <c r="G542" s="133"/>
      <c r="H542" s="133"/>
      <c r="I542" s="133">
        <v>4</v>
      </c>
      <c r="J542" s="133"/>
      <c r="K542" s="133"/>
      <c r="L542" s="133"/>
      <c r="M542" s="133"/>
      <c r="N542" s="133"/>
      <c r="P542" s="133"/>
      <c r="Q542" s="133"/>
      <c r="R542" s="133"/>
      <c r="S542" s="22"/>
    </row>
    <row r="543" spans="1:19" x14ac:dyDescent="0.3">
      <c r="A543" s="118" t="s">
        <v>383</v>
      </c>
      <c r="B543" s="108" t="s">
        <v>1200</v>
      </c>
      <c r="C543" s="109" t="s">
        <v>1807</v>
      </c>
      <c r="D543" s="109"/>
      <c r="E543" s="28"/>
      <c r="I543" s="27">
        <v>4</v>
      </c>
      <c r="S543" s="22"/>
    </row>
    <row r="544" spans="1:19" x14ac:dyDescent="0.3">
      <c r="A544" s="118" t="s">
        <v>383</v>
      </c>
      <c r="B544" s="108" t="s">
        <v>1200</v>
      </c>
      <c r="C544" s="109" t="s">
        <v>1807</v>
      </c>
      <c r="D544" s="109"/>
      <c r="E544" s="28"/>
      <c r="I544" s="27">
        <v>4</v>
      </c>
      <c r="S544" s="22"/>
    </row>
    <row r="545" spans="1:19" x14ac:dyDescent="0.3">
      <c r="A545" s="118" t="s">
        <v>383</v>
      </c>
      <c r="B545" s="108" t="s">
        <v>1200</v>
      </c>
      <c r="C545" s="109" t="s">
        <v>1807</v>
      </c>
      <c r="D545" s="109"/>
      <c r="E545" s="28"/>
      <c r="I545" s="27">
        <v>4</v>
      </c>
      <c r="S545" s="22"/>
    </row>
    <row r="546" spans="1:19" x14ac:dyDescent="0.3">
      <c r="A546" s="119" t="s">
        <v>1332</v>
      </c>
      <c r="B546" s="119" t="s">
        <v>1333</v>
      </c>
      <c r="C546" s="71" t="s">
        <v>2317</v>
      </c>
      <c r="E546" s="28"/>
      <c r="J546" s="27">
        <v>5</v>
      </c>
      <c r="R546" s="119" t="s">
        <v>1342</v>
      </c>
    </row>
    <row r="547" spans="1:19" x14ac:dyDescent="0.3">
      <c r="A547" s="119" t="s">
        <v>110</v>
      </c>
      <c r="B547" s="119" t="s">
        <v>1331</v>
      </c>
      <c r="C547" s="71" t="s">
        <v>2318</v>
      </c>
      <c r="E547" s="28"/>
      <c r="J547" s="27">
        <v>5</v>
      </c>
      <c r="R547" s="119" t="s">
        <v>1340</v>
      </c>
    </row>
    <row r="548" spans="1:19" x14ac:dyDescent="0.3">
      <c r="A548" s="119" t="s">
        <v>232</v>
      </c>
      <c r="B548" s="119" t="s">
        <v>170</v>
      </c>
      <c r="C548" s="71" t="s">
        <v>1183</v>
      </c>
      <c r="E548" s="28"/>
      <c r="J548" s="27">
        <v>5</v>
      </c>
      <c r="R548" s="119" t="s">
        <v>1335</v>
      </c>
    </row>
    <row r="549" spans="1:19" x14ac:dyDescent="0.3">
      <c r="A549" s="119" t="s">
        <v>2320</v>
      </c>
      <c r="B549" s="119" t="s">
        <v>2327</v>
      </c>
      <c r="C549" s="71" t="s">
        <v>2334</v>
      </c>
      <c r="E549" s="28"/>
      <c r="J549" s="27">
        <v>5</v>
      </c>
      <c r="R549" s="119" t="s">
        <v>2353</v>
      </c>
    </row>
    <row r="550" spans="1:19" x14ac:dyDescent="0.3">
      <c r="A550" s="119" t="s">
        <v>91</v>
      </c>
      <c r="B550" s="119" t="s">
        <v>451</v>
      </c>
      <c r="C550" s="71" t="s">
        <v>2335</v>
      </c>
      <c r="E550" s="28"/>
      <c r="J550" s="27">
        <v>5</v>
      </c>
      <c r="R550" s="119" t="s">
        <v>1341</v>
      </c>
    </row>
    <row r="551" spans="1:19" x14ac:dyDescent="0.3">
      <c r="A551" s="119" t="s">
        <v>1328</v>
      </c>
      <c r="B551" s="119" t="s">
        <v>505</v>
      </c>
      <c r="C551" s="71" t="s">
        <v>2336</v>
      </c>
      <c r="E551" s="28"/>
      <c r="J551" s="27">
        <v>5</v>
      </c>
      <c r="R551" s="119" t="s">
        <v>1338</v>
      </c>
    </row>
    <row r="552" spans="1:19" x14ac:dyDescent="0.3">
      <c r="A552" s="119" t="s">
        <v>2322</v>
      </c>
      <c r="B552" s="119" t="s">
        <v>2328</v>
      </c>
      <c r="C552" s="71" t="s">
        <v>2337</v>
      </c>
      <c r="E552" s="28"/>
      <c r="J552" s="27">
        <v>5</v>
      </c>
      <c r="R552" s="119" t="s">
        <v>2355</v>
      </c>
    </row>
    <row r="553" spans="1:19" x14ac:dyDescent="0.3">
      <c r="A553" s="119" t="s">
        <v>146</v>
      </c>
      <c r="B553" s="119" t="s">
        <v>1329</v>
      </c>
      <c r="C553" s="110" t="s">
        <v>2338</v>
      </c>
      <c r="D553" s="145"/>
      <c r="E553" s="28"/>
      <c r="J553" s="27">
        <v>5</v>
      </c>
      <c r="R553" s="119" t="s">
        <v>1339</v>
      </c>
    </row>
    <row r="554" spans="1:19" x14ac:dyDescent="0.3">
      <c r="A554" s="119" t="s">
        <v>176</v>
      </c>
      <c r="B554" s="119" t="s">
        <v>1329</v>
      </c>
      <c r="C554" s="110" t="s">
        <v>2339</v>
      </c>
      <c r="D554" s="145"/>
      <c r="E554" s="28"/>
      <c r="J554" s="27">
        <v>5</v>
      </c>
      <c r="R554" s="119" t="s">
        <v>46</v>
      </c>
    </row>
    <row r="555" spans="1:19" x14ac:dyDescent="0.3">
      <c r="A555" s="119" t="s">
        <v>1325</v>
      </c>
      <c r="B555" s="119" t="s">
        <v>1326</v>
      </c>
      <c r="C555" s="71" t="s">
        <v>2340</v>
      </c>
      <c r="E555" s="28"/>
      <c r="J555" s="27">
        <v>5</v>
      </c>
      <c r="R555" s="119" t="s">
        <v>2356</v>
      </c>
    </row>
    <row r="556" spans="1:19" x14ac:dyDescent="0.3">
      <c r="A556" s="119" t="s">
        <v>176</v>
      </c>
      <c r="B556" s="119" t="s">
        <v>1326</v>
      </c>
      <c r="C556" s="71" t="s">
        <v>2341</v>
      </c>
      <c r="E556" s="28"/>
      <c r="J556" s="27">
        <v>5</v>
      </c>
      <c r="R556" s="119" t="s">
        <v>2357</v>
      </c>
    </row>
    <row r="557" spans="1:19" x14ac:dyDescent="0.3">
      <c r="A557" s="119" t="s">
        <v>163</v>
      </c>
      <c r="B557" s="119" t="s">
        <v>536</v>
      </c>
      <c r="C557" s="71" t="s">
        <v>2342</v>
      </c>
      <c r="E557" s="28"/>
      <c r="J557" s="27">
        <v>5</v>
      </c>
      <c r="R557" s="119" t="s">
        <v>2358</v>
      </c>
    </row>
    <row r="558" spans="1:19" x14ac:dyDescent="0.3">
      <c r="A558" s="119" t="s">
        <v>122</v>
      </c>
      <c r="B558" s="119" t="s">
        <v>1327</v>
      </c>
      <c r="C558" s="71" t="s">
        <v>2319</v>
      </c>
      <c r="E558" s="28"/>
      <c r="O558" s="111">
        <v>10</v>
      </c>
      <c r="P558" s="27" t="s">
        <v>2281</v>
      </c>
      <c r="R558" s="119" t="s">
        <v>2359</v>
      </c>
      <c r="S558" s="22" t="s">
        <v>2401</v>
      </c>
    </row>
    <row r="559" spans="1:19" x14ac:dyDescent="0.3">
      <c r="A559" s="119" t="s">
        <v>235</v>
      </c>
      <c r="B559" s="119" t="s">
        <v>2329</v>
      </c>
      <c r="C559" s="71" t="s">
        <v>2343</v>
      </c>
      <c r="E559" s="28"/>
      <c r="J559" s="27">
        <v>5</v>
      </c>
      <c r="R559" s="119" t="s">
        <v>2360</v>
      </c>
    </row>
    <row r="560" spans="1:19" x14ac:dyDescent="0.3">
      <c r="A560" s="119" t="s">
        <v>75</v>
      </c>
      <c r="B560" s="119" t="s">
        <v>687</v>
      </c>
      <c r="C560" s="71" t="s">
        <v>2344</v>
      </c>
      <c r="E560" s="28"/>
      <c r="J560" s="27">
        <v>5</v>
      </c>
      <c r="R560" s="119" t="s">
        <v>2361</v>
      </c>
    </row>
    <row r="561" spans="1:26" x14ac:dyDescent="0.3">
      <c r="A561" s="119" t="s">
        <v>191</v>
      </c>
      <c r="B561" s="119" t="s">
        <v>1324</v>
      </c>
      <c r="C561" s="71" t="s">
        <v>1183</v>
      </c>
      <c r="E561" s="28"/>
      <c r="J561" s="27">
        <v>5</v>
      </c>
      <c r="R561" s="119" t="s">
        <v>1336</v>
      </c>
    </row>
    <row r="562" spans="1:26" x14ac:dyDescent="0.3">
      <c r="A562" s="119" t="s">
        <v>35</v>
      </c>
      <c r="B562" s="119" t="s">
        <v>1334</v>
      </c>
      <c r="C562" s="71" t="s">
        <v>1183</v>
      </c>
      <c r="E562" s="28"/>
      <c r="J562" s="27">
        <v>5</v>
      </c>
      <c r="R562" s="119" t="s">
        <v>1343</v>
      </c>
    </row>
    <row r="563" spans="1:26" x14ac:dyDescent="0.3">
      <c r="A563" s="119" t="s">
        <v>2323</v>
      </c>
      <c r="B563" s="119" t="s">
        <v>2330</v>
      </c>
      <c r="C563" s="71" t="s">
        <v>2345</v>
      </c>
      <c r="E563" s="28"/>
      <c r="J563" s="27">
        <v>5</v>
      </c>
      <c r="R563" s="119" t="s">
        <v>2362</v>
      </c>
    </row>
    <row r="564" spans="1:26" x14ac:dyDescent="0.3">
      <c r="A564" s="119" t="s">
        <v>2324</v>
      </c>
      <c r="B564" s="119" t="s">
        <v>2331</v>
      </c>
      <c r="C564" s="71" t="s">
        <v>2346</v>
      </c>
      <c r="E564" s="28"/>
      <c r="J564" s="27">
        <v>5</v>
      </c>
      <c r="R564" s="119" t="s">
        <v>2363</v>
      </c>
    </row>
    <row r="565" spans="1:26" x14ac:dyDescent="0.3">
      <c r="A565" s="119" t="s">
        <v>471</v>
      </c>
      <c r="B565" s="119" t="s">
        <v>653</v>
      </c>
      <c r="C565" s="71" t="s">
        <v>2347</v>
      </c>
      <c r="E565" s="28"/>
      <c r="J565" s="27">
        <v>5</v>
      </c>
      <c r="R565" s="119" t="s">
        <v>2364</v>
      </c>
    </row>
    <row r="566" spans="1:26" x14ac:dyDescent="0.3">
      <c r="A566" s="119" t="s">
        <v>2325</v>
      </c>
      <c r="B566" s="119" t="s">
        <v>2332</v>
      </c>
      <c r="C566" s="71" t="s">
        <v>1183</v>
      </c>
      <c r="E566" s="28"/>
      <c r="J566" s="27">
        <v>5</v>
      </c>
      <c r="R566" s="119" t="s">
        <v>46</v>
      </c>
    </row>
    <row r="567" spans="1:26" x14ac:dyDescent="0.3">
      <c r="A567" s="119" t="s">
        <v>708</v>
      </c>
      <c r="B567" s="119" t="s">
        <v>41</v>
      </c>
      <c r="C567" s="71" t="s">
        <v>2348</v>
      </c>
      <c r="E567" s="28"/>
      <c r="J567" s="27">
        <v>5</v>
      </c>
      <c r="R567" s="119" t="s">
        <v>2365</v>
      </c>
    </row>
    <row r="568" spans="1:26" x14ac:dyDescent="0.3">
      <c r="A568" s="119" t="s">
        <v>2326</v>
      </c>
      <c r="B568" s="119" t="s">
        <v>2333</v>
      </c>
      <c r="C568" s="71" t="s">
        <v>2349</v>
      </c>
      <c r="E568" s="28"/>
      <c r="J568" s="27">
        <v>5</v>
      </c>
      <c r="R568" s="119" t="s">
        <v>2366</v>
      </c>
    </row>
    <row r="569" spans="1:26" x14ac:dyDescent="0.3">
      <c r="A569" s="119" t="s">
        <v>91</v>
      </c>
      <c r="B569" s="119" t="s">
        <v>611</v>
      </c>
      <c r="C569" s="71" t="s">
        <v>2350</v>
      </c>
      <c r="E569" s="28"/>
      <c r="J569" s="27">
        <v>5</v>
      </c>
      <c r="R569" s="119" t="s">
        <v>2367</v>
      </c>
    </row>
    <row r="570" spans="1:26" x14ac:dyDescent="0.3">
      <c r="A570" s="119" t="s">
        <v>1669</v>
      </c>
      <c r="B570" s="119" t="s">
        <v>1333</v>
      </c>
      <c r="C570" s="71" t="s">
        <v>2317</v>
      </c>
      <c r="E570" s="28"/>
      <c r="G570" s="27">
        <v>2</v>
      </c>
      <c r="R570" s="119" t="s">
        <v>2368</v>
      </c>
      <c r="S570" s="22" t="s">
        <v>2401</v>
      </c>
    </row>
    <row r="571" spans="1:26" x14ac:dyDescent="0.3">
      <c r="A571" s="118" t="s">
        <v>119</v>
      </c>
      <c r="B571" s="118" t="s">
        <v>2351</v>
      </c>
      <c r="C571" s="120" t="s">
        <v>2352</v>
      </c>
      <c r="D571" s="120"/>
      <c r="E571" s="28"/>
      <c r="J571" s="27">
        <v>5</v>
      </c>
      <c r="R571" s="27" t="s">
        <v>2369</v>
      </c>
    </row>
    <row r="572" spans="1:26" x14ac:dyDescent="0.3">
      <c r="A572" s="118" t="s">
        <v>264</v>
      </c>
      <c r="B572" s="108" t="s">
        <v>265</v>
      </c>
      <c r="C572" s="109" t="s">
        <v>2451</v>
      </c>
      <c r="D572" s="109"/>
      <c r="E572" s="28"/>
      <c r="H572" s="27">
        <v>3</v>
      </c>
      <c r="Q572" s="27" t="s">
        <v>161</v>
      </c>
      <c r="R572" s="27" t="s">
        <v>266</v>
      </c>
      <c r="S572" s="22"/>
    </row>
    <row r="573" spans="1:26" x14ac:dyDescent="0.3">
      <c r="A573" s="39" t="s">
        <v>2442</v>
      </c>
      <c r="B573" s="53" t="s">
        <v>2443</v>
      </c>
      <c r="C573" s="109" t="s">
        <v>2451</v>
      </c>
      <c r="D573" s="109"/>
      <c r="L573" s="27">
        <v>7</v>
      </c>
      <c r="Q573" s="27" t="s">
        <v>93</v>
      </c>
      <c r="R573" s="27" t="s">
        <v>1228</v>
      </c>
      <c r="S573" s="22"/>
    </row>
    <row r="574" spans="1:26" x14ac:dyDescent="0.3">
      <c r="A574" s="71" t="s">
        <v>50</v>
      </c>
      <c r="B574" s="53" t="s">
        <v>2444</v>
      </c>
      <c r="C574" s="109" t="s">
        <v>2451</v>
      </c>
      <c r="D574" s="109"/>
      <c r="L574" s="27">
        <v>7</v>
      </c>
      <c r="Q574" s="27" t="s">
        <v>69</v>
      </c>
      <c r="R574" s="27" t="s">
        <v>1229</v>
      </c>
      <c r="S574" s="22"/>
    </row>
    <row r="575" spans="1:26" x14ac:dyDescent="0.3">
      <c r="A575" s="71" t="s">
        <v>2445</v>
      </c>
      <c r="B575" s="53"/>
      <c r="C575" s="109" t="s">
        <v>2451</v>
      </c>
      <c r="D575" s="109"/>
      <c r="L575" s="27">
        <v>7</v>
      </c>
      <c r="Q575" s="27" t="s">
        <v>245</v>
      </c>
      <c r="R575" s="27" t="s">
        <v>2449</v>
      </c>
      <c r="V575" s="89"/>
      <c r="W575" s="89"/>
      <c r="X575" s="89"/>
      <c r="Y575" s="90"/>
      <c r="Z575" s="185"/>
    </row>
    <row r="576" spans="1:26" x14ac:dyDescent="0.3">
      <c r="A576" s="71" t="s">
        <v>2446</v>
      </c>
      <c r="B576" s="53" t="s">
        <v>2447</v>
      </c>
      <c r="C576" s="109" t="s">
        <v>2451</v>
      </c>
      <c r="D576" s="109"/>
      <c r="L576" s="27">
        <v>7</v>
      </c>
      <c r="Q576" s="27" t="s">
        <v>245</v>
      </c>
      <c r="R576" s="27" t="s">
        <v>1347</v>
      </c>
      <c r="V576" s="89"/>
      <c r="W576" s="89"/>
      <c r="X576" s="89"/>
      <c r="Y576" s="90"/>
      <c r="Z576" s="185"/>
    </row>
    <row r="577" spans="1:26" x14ac:dyDescent="0.3">
      <c r="A577" s="71" t="s">
        <v>766</v>
      </c>
      <c r="B577" s="53">
        <v>67</v>
      </c>
      <c r="C577" s="109" t="s">
        <v>2451</v>
      </c>
      <c r="D577" s="109"/>
      <c r="L577" s="27">
        <v>7</v>
      </c>
      <c r="Q577" s="27" t="s">
        <v>72</v>
      </c>
      <c r="R577" s="27" t="s">
        <v>1322</v>
      </c>
      <c r="V577" s="89"/>
      <c r="W577" s="209" t="s">
        <v>2030</v>
      </c>
      <c r="X577" s="209"/>
      <c r="Y577" s="209"/>
      <c r="Z577" s="185"/>
    </row>
    <row r="578" spans="1:26" x14ac:dyDescent="0.3">
      <c r="A578" s="71" t="s">
        <v>307</v>
      </c>
      <c r="B578" s="53" t="s">
        <v>2448</v>
      </c>
      <c r="C578" s="109" t="s">
        <v>2451</v>
      </c>
      <c r="D578" s="109"/>
      <c r="L578" s="27">
        <v>7</v>
      </c>
      <c r="Q578" s="27" t="s">
        <v>161</v>
      </c>
      <c r="R578" s="27" t="s">
        <v>2450</v>
      </c>
      <c r="V578" s="89"/>
      <c r="W578" s="89"/>
      <c r="X578" s="90" t="s">
        <v>2029</v>
      </c>
      <c r="Y578" s="90"/>
      <c r="Z578" s="185"/>
    </row>
    <row r="579" spans="1:26" x14ac:dyDescent="0.3">
      <c r="A579" s="71" t="s">
        <v>660</v>
      </c>
      <c r="B579" s="53" t="s">
        <v>1353</v>
      </c>
      <c r="C579" s="39" t="s">
        <v>1182</v>
      </c>
      <c r="D579" s="39"/>
      <c r="M579" s="27">
        <v>8</v>
      </c>
      <c r="S579" s="22"/>
    </row>
    <row r="580" spans="1:26" x14ac:dyDescent="0.3">
      <c r="A580" s="71" t="s">
        <v>660</v>
      </c>
      <c r="B580" s="53" t="s">
        <v>1353</v>
      </c>
      <c r="C580" s="39" t="s">
        <v>1182</v>
      </c>
      <c r="D580" s="39"/>
      <c r="M580" s="27">
        <v>8</v>
      </c>
      <c r="S580" s="22"/>
    </row>
    <row r="581" spans="1:26" x14ac:dyDescent="0.3">
      <c r="C581" s="70"/>
      <c r="D581" s="70"/>
    </row>
    <row r="582" spans="1:26" x14ac:dyDescent="0.3">
      <c r="Q582" s="22"/>
    </row>
    <row r="583" spans="1:26" s="16" customFormat="1" x14ac:dyDescent="0.3">
      <c r="C583" s="39"/>
      <c r="D583" s="39"/>
      <c r="E583" s="22">
        <f t="shared" ref="E583:O583" si="0">COUNT(E1:E582)</f>
        <v>0</v>
      </c>
      <c r="F583" s="22">
        <f t="shared" si="0"/>
        <v>88</v>
      </c>
      <c r="G583" s="22">
        <f t="shared" si="0"/>
        <v>193</v>
      </c>
      <c r="H583" s="22">
        <f t="shared" si="0"/>
        <v>195</v>
      </c>
      <c r="I583" s="22">
        <f t="shared" si="0"/>
        <v>8</v>
      </c>
      <c r="J583" s="22">
        <f t="shared" si="0"/>
        <v>28</v>
      </c>
      <c r="K583" s="22">
        <f t="shared" si="0"/>
        <v>12</v>
      </c>
      <c r="L583" s="22">
        <f t="shared" si="0"/>
        <v>13</v>
      </c>
      <c r="M583" s="22">
        <f t="shared" si="0"/>
        <v>2</v>
      </c>
      <c r="N583" s="22">
        <f t="shared" si="0"/>
        <v>10</v>
      </c>
      <c r="O583" s="69">
        <f t="shared" si="0"/>
        <v>28</v>
      </c>
      <c r="P583" s="22">
        <f>SUM(E583:O583)</f>
        <v>577</v>
      </c>
      <c r="Q583" s="27">
        <f>+F583</f>
        <v>88</v>
      </c>
      <c r="R583" s="22">
        <f>+Q583+Q586</f>
        <v>189</v>
      </c>
      <c r="S583" s="22"/>
      <c r="Z583" s="186"/>
    </row>
    <row r="584" spans="1:26" x14ac:dyDescent="0.3">
      <c r="P584" s="49">
        <f>SUM(E584:H584)</f>
        <v>0</v>
      </c>
      <c r="Q584" s="27">
        <f>+G583</f>
        <v>193</v>
      </c>
    </row>
    <row r="585" spans="1:26" x14ac:dyDescent="0.3">
      <c r="F585" s="27" t="s">
        <v>82</v>
      </c>
      <c r="G585" s="27" t="s">
        <v>92</v>
      </c>
      <c r="H585" s="27" t="s">
        <v>45</v>
      </c>
      <c r="I585" s="27" t="s">
        <v>833</v>
      </c>
      <c r="J585" s="27" t="s">
        <v>645</v>
      </c>
      <c r="K585" s="27" t="s">
        <v>656</v>
      </c>
      <c r="L585" s="27" t="s">
        <v>307</v>
      </c>
      <c r="M585" s="27" t="s">
        <v>420</v>
      </c>
      <c r="N585" s="27" t="s">
        <v>367</v>
      </c>
      <c r="O585" s="111" t="s">
        <v>1051</v>
      </c>
      <c r="Q585" s="27">
        <f>+H583</f>
        <v>195</v>
      </c>
    </row>
    <row r="586" spans="1:26" x14ac:dyDescent="0.3">
      <c r="Q586" s="27">
        <f>+SUM(I583:O583)</f>
        <v>101</v>
      </c>
    </row>
    <row r="587" spans="1:26" x14ac:dyDescent="0.3">
      <c r="Q587" s="22">
        <f>SUM(Q583:Q586)</f>
        <v>577</v>
      </c>
    </row>
    <row r="588" spans="1:26" x14ac:dyDescent="0.3">
      <c r="A588" s="71" t="s">
        <v>2103</v>
      </c>
      <c r="C588" s="18" t="s">
        <v>974</v>
      </c>
      <c r="D588" s="39"/>
      <c r="Q588" s="27">
        <f>+Q587-Q586</f>
        <v>476</v>
      </c>
    </row>
    <row r="589" spans="1:26" x14ac:dyDescent="0.3">
      <c r="A589" s="71" t="s">
        <v>2104</v>
      </c>
      <c r="C589" s="18" t="s">
        <v>975</v>
      </c>
      <c r="D589" s="39"/>
    </row>
    <row r="590" spans="1:26" x14ac:dyDescent="0.3">
      <c r="A590" s="71" t="s">
        <v>2105</v>
      </c>
      <c r="B590" s="121">
        <v>0.36736111111111108</v>
      </c>
      <c r="C590" s="18" t="s">
        <v>976</v>
      </c>
      <c r="D590" s="39"/>
    </row>
    <row r="591" spans="1:26" x14ac:dyDescent="0.3">
      <c r="C591" s="18" t="s">
        <v>977</v>
      </c>
      <c r="D591" s="39"/>
    </row>
    <row r="592" spans="1:26" x14ac:dyDescent="0.3">
      <c r="C592" s="78" t="s">
        <v>51</v>
      </c>
      <c r="D592" s="39"/>
    </row>
    <row r="593" spans="3:4" x14ac:dyDescent="0.3">
      <c r="C593" s="79" t="s">
        <v>973</v>
      </c>
      <c r="D593" s="39"/>
    </row>
    <row r="594" spans="3:4" x14ac:dyDescent="0.3">
      <c r="C594" s="18" t="s">
        <v>970</v>
      </c>
      <c r="D594" s="39"/>
    </row>
    <row r="595" spans="3:4" x14ac:dyDescent="0.3">
      <c r="C595" s="78" t="s">
        <v>972</v>
      </c>
      <c r="D595" s="39"/>
    </row>
    <row r="596" spans="3:4" x14ac:dyDescent="0.3">
      <c r="C596" s="78" t="s">
        <v>971</v>
      </c>
      <c r="D596" s="39"/>
    </row>
    <row r="597" spans="3:4" x14ac:dyDescent="0.3">
      <c r="C597" s="79" t="s">
        <v>969</v>
      </c>
      <c r="D597" s="39"/>
    </row>
    <row r="598" spans="3:4" x14ac:dyDescent="0.3">
      <c r="C598" s="18" t="s">
        <v>1062</v>
      </c>
      <c r="D598" s="39"/>
    </row>
    <row r="599" spans="3:4" x14ac:dyDescent="0.3">
      <c r="C599" s="80" t="s">
        <v>1050</v>
      </c>
      <c r="D599" s="146"/>
    </row>
    <row r="600" spans="3:4" x14ac:dyDescent="0.3">
      <c r="C600" s="71" t="s">
        <v>993</v>
      </c>
    </row>
    <row r="601" spans="3:4" x14ac:dyDescent="0.3">
      <c r="C601" s="34" t="s">
        <v>1004</v>
      </c>
      <c r="D601" s="39"/>
    </row>
    <row r="602" spans="3:4" x14ac:dyDescent="0.3">
      <c r="C602" s="81" t="s">
        <v>1003</v>
      </c>
    </row>
    <row r="603" spans="3:4" x14ac:dyDescent="0.3">
      <c r="C603" s="34" t="s">
        <v>1173</v>
      </c>
      <c r="D603" s="39"/>
    </row>
    <row r="604" spans="3:4" x14ac:dyDescent="0.3">
      <c r="C604" s="39" t="s">
        <v>507</v>
      </c>
      <c r="D604" s="39"/>
    </row>
    <row r="605" spans="3:4" x14ac:dyDescent="0.3">
      <c r="C605" s="34" t="s">
        <v>927</v>
      </c>
      <c r="D605" s="39"/>
    </row>
    <row r="606" spans="3:4" x14ac:dyDescent="0.3">
      <c r="C606" s="71" t="s">
        <v>988</v>
      </c>
    </row>
    <row r="607" spans="3:4" x14ac:dyDescent="0.3">
      <c r="C607" s="36" t="s">
        <v>989</v>
      </c>
    </row>
    <row r="608" spans="3:4" x14ac:dyDescent="0.3">
      <c r="C608" s="71" t="s">
        <v>991</v>
      </c>
    </row>
    <row r="609" spans="3:4" x14ac:dyDescent="0.3">
      <c r="C609" s="33" t="s">
        <v>992</v>
      </c>
    </row>
    <row r="610" spans="3:4" x14ac:dyDescent="0.3">
      <c r="C610" s="33" t="s">
        <v>995</v>
      </c>
    </row>
    <row r="611" spans="3:4" x14ac:dyDescent="0.3">
      <c r="C611" s="71" t="s">
        <v>994</v>
      </c>
    </row>
    <row r="612" spans="3:4" x14ac:dyDescent="0.3">
      <c r="C612" s="71" t="s">
        <v>990</v>
      </c>
    </row>
    <row r="613" spans="3:4" x14ac:dyDescent="0.3">
      <c r="C613" s="33" t="s">
        <v>996</v>
      </c>
    </row>
    <row r="614" spans="3:4" x14ac:dyDescent="0.3">
      <c r="C614" s="71" t="s">
        <v>997</v>
      </c>
    </row>
    <row r="615" spans="3:4" x14ac:dyDescent="0.3">
      <c r="C615" s="71" t="s">
        <v>998</v>
      </c>
    </row>
    <row r="616" spans="3:4" x14ac:dyDescent="0.3">
      <c r="C616" s="33" t="s">
        <v>999</v>
      </c>
    </row>
    <row r="617" spans="3:4" x14ac:dyDescent="0.3">
      <c r="C617" s="71" t="s">
        <v>1001</v>
      </c>
    </row>
    <row r="618" spans="3:4" x14ac:dyDescent="0.3">
      <c r="C618" s="33" t="s">
        <v>1000</v>
      </c>
    </row>
    <row r="619" spans="3:4" x14ac:dyDescent="0.3">
      <c r="C619" s="71" t="s">
        <v>1002</v>
      </c>
    </row>
    <row r="620" spans="3:4" x14ac:dyDescent="0.3">
      <c r="C620" s="33" t="s">
        <v>889</v>
      </c>
    </row>
    <row r="621" spans="3:4" x14ac:dyDescent="0.3">
      <c r="C621" s="34" t="s">
        <v>1621</v>
      </c>
      <c r="D621" s="39"/>
    </row>
    <row r="622" spans="3:4" x14ac:dyDescent="0.3">
      <c r="C622" s="39"/>
      <c r="D622" s="39"/>
    </row>
    <row r="625" spans="2:3" x14ac:dyDescent="0.3">
      <c r="B625" s="35"/>
      <c r="C625" s="35" t="s">
        <v>0</v>
      </c>
    </row>
    <row r="626" spans="2:3" x14ac:dyDescent="0.3">
      <c r="B626" s="35"/>
      <c r="C626" s="35" t="s">
        <v>1</v>
      </c>
    </row>
    <row r="627" spans="2:3" x14ac:dyDescent="0.3">
      <c r="B627" s="35"/>
      <c r="C627" s="35" t="s">
        <v>2</v>
      </c>
    </row>
    <row r="628" spans="2:3" x14ac:dyDescent="0.3">
      <c r="C628" s="36" t="s">
        <v>3</v>
      </c>
    </row>
    <row r="629" spans="2:3" x14ac:dyDescent="0.3">
      <c r="B629" s="35"/>
      <c r="C629" s="35" t="s">
        <v>1622</v>
      </c>
    </row>
    <row r="630" spans="2:3" x14ac:dyDescent="0.3">
      <c r="B630" s="35"/>
      <c r="C630" s="35" t="s">
        <v>4</v>
      </c>
    </row>
    <row r="631" spans="2:3" x14ac:dyDescent="0.3">
      <c r="C631" s="35" t="s">
        <v>5</v>
      </c>
    </row>
    <row r="632" spans="2:3" x14ac:dyDescent="0.3">
      <c r="C632" s="35" t="s">
        <v>6</v>
      </c>
    </row>
    <row r="633" spans="2:3" x14ac:dyDescent="0.3">
      <c r="C633" s="35" t="s">
        <v>7</v>
      </c>
    </row>
    <row r="634" spans="2:3" x14ac:dyDescent="0.3">
      <c r="C634" s="35" t="s">
        <v>8</v>
      </c>
    </row>
    <row r="635" spans="2:3" x14ac:dyDescent="0.3">
      <c r="C635" s="35" t="s">
        <v>9</v>
      </c>
    </row>
    <row r="636" spans="2:3" x14ac:dyDescent="0.3">
      <c r="C636" s="35" t="s">
        <v>10</v>
      </c>
    </row>
    <row r="637" spans="2:3" x14ac:dyDescent="0.3">
      <c r="C637" s="35" t="s">
        <v>11</v>
      </c>
    </row>
    <row r="638" spans="2:3" x14ac:dyDescent="0.3">
      <c r="C638" s="35" t="s">
        <v>12</v>
      </c>
    </row>
    <row r="639" spans="2:3" x14ac:dyDescent="0.3">
      <c r="C639" s="35" t="s">
        <v>13</v>
      </c>
    </row>
    <row r="640" spans="2:3" x14ac:dyDescent="0.3">
      <c r="C640" s="35" t="s">
        <v>14</v>
      </c>
    </row>
    <row r="641" spans="2:16" x14ac:dyDescent="0.3">
      <c r="C641" s="35" t="s">
        <v>15</v>
      </c>
    </row>
    <row r="642" spans="2:16" x14ac:dyDescent="0.3">
      <c r="C642" s="35" t="s">
        <v>19</v>
      </c>
    </row>
    <row r="643" spans="2:16" x14ac:dyDescent="0.3">
      <c r="C643" s="35" t="s">
        <v>20</v>
      </c>
    </row>
    <row r="644" spans="2:16" x14ac:dyDescent="0.3">
      <c r="B644" s="35"/>
      <c r="C644" s="35" t="s">
        <v>27</v>
      </c>
    </row>
    <row r="645" spans="2:16" x14ac:dyDescent="0.3">
      <c r="B645" s="81"/>
      <c r="C645" s="35" t="s">
        <v>28</v>
      </c>
    </row>
    <row r="646" spans="2:16" x14ac:dyDescent="0.3">
      <c r="C646" s="71" t="s">
        <v>377</v>
      </c>
    </row>
    <row r="647" spans="2:16" x14ac:dyDescent="0.3">
      <c r="C647" s="35" t="s">
        <v>23</v>
      </c>
      <c r="P647" s="133" t="s">
        <v>2625</v>
      </c>
    </row>
    <row r="648" spans="2:16" x14ac:dyDescent="0.3">
      <c r="C648" s="35" t="s">
        <v>374</v>
      </c>
      <c r="P648" s="133" t="s">
        <v>2626</v>
      </c>
    </row>
    <row r="649" spans="2:16" x14ac:dyDescent="0.3">
      <c r="B649" s="35"/>
      <c r="C649" s="35" t="s">
        <v>22</v>
      </c>
      <c r="P649" s="133" t="s">
        <v>2632</v>
      </c>
    </row>
    <row r="650" spans="2:16" x14ac:dyDescent="0.3">
      <c r="B650" s="35"/>
      <c r="C650" s="35" t="s">
        <v>387</v>
      </c>
      <c r="P650" s="133" t="s">
        <v>2627</v>
      </c>
    </row>
    <row r="651" spans="2:16" x14ac:dyDescent="0.3">
      <c r="C651" s="35" t="s">
        <v>25</v>
      </c>
      <c r="P651" s="133" t="s">
        <v>2628</v>
      </c>
    </row>
    <row r="652" spans="2:16" x14ac:dyDescent="0.3">
      <c r="C652" s="35" t="s">
        <v>29</v>
      </c>
      <c r="P652" s="133" t="s">
        <v>2629</v>
      </c>
    </row>
    <row r="653" spans="2:16" x14ac:dyDescent="0.3">
      <c r="C653" s="35" t="s">
        <v>648</v>
      </c>
      <c r="P653" s="133" t="s">
        <v>2630</v>
      </c>
    </row>
    <row r="654" spans="2:16" x14ac:dyDescent="0.3">
      <c r="C654" s="35" t="s">
        <v>607</v>
      </c>
      <c r="P654" s="133" t="s">
        <v>2631</v>
      </c>
    </row>
    <row r="655" spans="2:16" x14ac:dyDescent="0.3">
      <c r="C655" s="35" t="s">
        <v>647</v>
      </c>
      <c r="P655" s="133" t="s">
        <v>799</v>
      </c>
    </row>
    <row r="656" spans="2:16" x14ac:dyDescent="0.3">
      <c r="C656" s="71" t="s">
        <v>376</v>
      </c>
    </row>
    <row r="657" spans="3:3" x14ac:dyDescent="0.3">
      <c r="C657" s="71" t="s">
        <v>378</v>
      </c>
    </row>
    <row r="658" spans="3:3" x14ac:dyDescent="0.3">
      <c r="C658" s="71" t="s">
        <v>649</v>
      </c>
    </row>
    <row r="660" spans="3:3" x14ac:dyDescent="0.3">
      <c r="C660" s="71" t="s">
        <v>16</v>
      </c>
    </row>
    <row r="661" spans="3:3" x14ac:dyDescent="0.3">
      <c r="C661" s="71" t="s">
        <v>17</v>
      </c>
    </row>
    <row r="662" spans="3:3" x14ac:dyDescent="0.3">
      <c r="C662" s="71" t="s">
        <v>18</v>
      </c>
    </row>
    <row r="663" spans="3:3" x14ac:dyDescent="0.3">
      <c r="C663" s="71" t="s">
        <v>1623</v>
      </c>
    </row>
    <row r="664" spans="3:3" x14ac:dyDescent="0.3">
      <c r="C664" s="71" t="s">
        <v>21</v>
      </c>
    </row>
    <row r="665" spans="3:3" x14ac:dyDescent="0.3">
      <c r="C665" s="35" t="s">
        <v>24</v>
      </c>
    </row>
    <row r="666" spans="3:3" x14ac:dyDescent="0.3">
      <c r="C666" s="71" t="s">
        <v>26</v>
      </c>
    </row>
    <row r="669" spans="3:3" x14ac:dyDescent="0.3">
      <c r="C669" s="71" t="s">
        <v>30</v>
      </c>
    </row>
    <row r="670" spans="3:3" x14ac:dyDescent="0.3">
      <c r="C670" s="35" t="s">
        <v>31</v>
      </c>
    </row>
    <row r="671" spans="3:3" x14ac:dyDescent="0.3">
      <c r="C671" s="35" t="s">
        <v>32</v>
      </c>
    </row>
    <row r="672" spans="3:3" x14ac:dyDescent="0.3">
      <c r="C672" s="71" t="s">
        <v>33</v>
      </c>
    </row>
  </sheetData>
  <sortState xmlns:xlrd2="http://schemas.microsoft.com/office/spreadsheetml/2017/richdata2" ref="Z1:Z672">
    <sortCondition ref="Z1:Z672"/>
  </sortState>
  <mergeCells count="2">
    <mergeCell ref="Q334:R334"/>
    <mergeCell ref="W577:Y577"/>
  </mergeCells>
  <hyperlinks>
    <hyperlink ref="C2" r:id="rId1" xr:uid="{2EB186CE-DF64-4479-BD50-17FB6836D4F2}"/>
    <hyperlink ref="C1" r:id="rId2" xr:uid="{10EE2A1C-AD80-4BEC-A433-BFED5F6B37C3}"/>
    <hyperlink ref="C599" r:id="rId3" xr:uid="{FEE624CA-C98D-49F2-8BE8-603995C25A82}"/>
    <hyperlink ref="C98" r:id="rId4" xr:uid="{A362BF32-9F43-48AA-8F68-2117566FD86D}"/>
  </hyperlinks>
  <pageMargins left="0.7" right="0.7" top="0.75" bottom="0.75" header="0.3" footer="0.3"/>
  <pageSetup paperSize="9" orientation="portrait" r:id="rId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27DF4-D407-4D82-B3D0-66154A0452F9}">
  <dimension ref="A2:Q516"/>
  <sheetViews>
    <sheetView showGridLines="0" topLeftCell="A2" zoomScale="70" zoomScaleNormal="70" workbookViewId="0">
      <selection activeCell="F8" sqref="F8"/>
    </sheetView>
  </sheetViews>
  <sheetFormatPr defaultRowHeight="14.4" x14ac:dyDescent="0.3"/>
  <cols>
    <col min="1" max="1" width="15.77734375" style="82" customWidth="1"/>
    <col min="2" max="2" width="20.77734375" style="82" customWidth="1"/>
    <col min="3" max="3" width="5.77734375" style="48" customWidth="1"/>
    <col min="4" max="4" width="20.77734375" style="82" customWidth="1"/>
    <col min="5" max="5" width="5.77734375" style="48" customWidth="1"/>
    <col min="6" max="6" width="20.77734375" style="82" customWidth="1"/>
    <col min="7" max="7" width="5.77734375" style="48" customWidth="1"/>
    <col min="8" max="8" width="20.77734375" style="82" customWidth="1"/>
    <col min="9" max="9" width="5.77734375" style="48" customWidth="1"/>
    <col min="10" max="10" width="20.77734375" style="82" customWidth="1"/>
    <col min="11" max="13" width="8.88671875" style="14"/>
    <col min="14" max="14" width="30.77734375" style="14" customWidth="1"/>
    <col min="15" max="16384" width="8.88671875" style="14"/>
  </cols>
  <sheetData>
    <row r="2" spans="1:15" x14ac:dyDescent="0.3">
      <c r="A2" s="92"/>
      <c r="B2" s="92"/>
      <c r="F2" s="92"/>
      <c r="H2" s="92"/>
      <c r="J2" s="92"/>
    </row>
    <row r="3" spans="1:15" x14ac:dyDescent="0.3">
      <c r="A3" s="92"/>
      <c r="B3" s="92"/>
      <c r="F3" s="92"/>
      <c r="H3" s="92"/>
      <c r="J3" s="92" t="s">
        <v>2604</v>
      </c>
    </row>
    <row r="4" spans="1:15" x14ac:dyDescent="0.3">
      <c r="A4" s="92"/>
      <c r="B4" s="92"/>
      <c r="D4" s="92"/>
      <c r="F4" s="92"/>
      <c r="H4" s="92"/>
      <c r="J4" s="92"/>
    </row>
    <row r="5" spans="1:15" s="101" customFormat="1" ht="25.8" x14ac:dyDescent="0.5">
      <c r="A5" s="98"/>
      <c r="B5" s="98"/>
      <c r="C5" s="98"/>
      <c r="D5" s="100"/>
      <c r="E5" s="99"/>
      <c r="F5" s="100" t="s">
        <v>2187</v>
      </c>
      <c r="G5" s="99"/>
      <c r="H5" s="100" t="s">
        <v>2187</v>
      </c>
      <c r="I5" s="99"/>
      <c r="J5" s="100" t="s">
        <v>2187</v>
      </c>
    </row>
    <row r="6" spans="1:15" x14ac:dyDescent="0.3">
      <c r="A6" s="22"/>
      <c r="B6" s="22" t="s">
        <v>789</v>
      </c>
      <c r="C6" s="88"/>
      <c r="D6" s="22" t="s">
        <v>339</v>
      </c>
      <c r="E6" s="88"/>
      <c r="F6" s="22" t="s">
        <v>73</v>
      </c>
      <c r="G6" s="88"/>
      <c r="H6" s="22" t="s">
        <v>145</v>
      </c>
      <c r="I6" s="88"/>
      <c r="J6" s="22" t="s">
        <v>980</v>
      </c>
      <c r="N6" s="16" t="s">
        <v>1352</v>
      </c>
    </row>
    <row r="7" spans="1:15" x14ac:dyDescent="0.3">
      <c r="B7" s="27"/>
      <c r="C7" s="28"/>
      <c r="D7" s="27"/>
      <c r="E7" s="28"/>
      <c r="F7" s="27"/>
      <c r="G7" s="28"/>
      <c r="H7" s="27"/>
      <c r="I7" s="28"/>
      <c r="J7" s="27"/>
    </row>
    <row r="8" spans="1:15" s="50" customFormat="1" x14ac:dyDescent="0.3">
      <c r="A8" s="48">
        <v>1</v>
      </c>
      <c r="B8" s="82" t="s">
        <v>1986</v>
      </c>
      <c r="C8" s="28"/>
      <c r="D8" s="48" t="s">
        <v>2000</v>
      </c>
      <c r="E8" s="28"/>
      <c r="F8" s="82" t="s">
        <v>2216</v>
      </c>
      <c r="G8" s="28"/>
      <c r="H8" s="92" t="s">
        <v>1985</v>
      </c>
      <c r="I8" s="28"/>
      <c r="J8" s="82" t="s">
        <v>2207</v>
      </c>
      <c r="N8" s="50" t="s">
        <v>1363</v>
      </c>
      <c r="O8" s="14" t="s">
        <v>2639</v>
      </c>
    </row>
    <row r="9" spans="1:15" x14ac:dyDescent="0.3">
      <c r="A9" s="48"/>
      <c r="C9" s="28"/>
      <c r="E9" s="28"/>
      <c r="G9" s="28"/>
      <c r="H9" s="92"/>
      <c r="I9" s="28"/>
      <c r="N9" s="50" t="s">
        <v>1364</v>
      </c>
      <c r="O9" s="16" t="s">
        <v>2383</v>
      </c>
    </row>
    <row r="10" spans="1:15" x14ac:dyDescent="0.3">
      <c r="A10" s="48">
        <v>2</v>
      </c>
      <c r="B10" s="82" t="s">
        <v>2419</v>
      </c>
      <c r="C10" s="28"/>
      <c r="D10" s="48" t="s">
        <v>2388</v>
      </c>
      <c r="E10" s="28"/>
      <c r="F10" s="82" t="s">
        <v>2219</v>
      </c>
      <c r="G10" s="28"/>
      <c r="H10" s="92" t="s">
        <v>2010</v>
      </c>
      <c r="I10" s="28"/>
      <c r="J10" s="48" t="s">
        <v>2006</v>
      </c>
      <c r="N10" s="14" t="s">
        <v>1362</v>
      </c>
      <c r="O10" s="14" t="s">
        <v>2638</v>
      </c>
    </row>
    <row r="11" spans="1:15" x14ac:dyDescent="0.3">
      <c r="A11" s="48"/>
      <c r="C11" s="28"/>
      <c r="E11" s="28"/>
      <c r="G11" s="28"/>
      <c r="H11" s="92"/>
      <c r="I11" s="28"/>
      <c r="N11" s="50" t="s">
        <v>1365</v>
      </c>
      <c r="O11" s="16" t="s">
        <v>2416</v>
      </c>
    </row>
    <row r="12" spans="1:15" x14ac:dyDescent="0.3">
      <c r="A12" s="82">
        <v>3</v>
      </c>
      <c r="B12" s="47" t="s">
        <v>2223</v>
      </c>
      <c r="C12" s="28"/>
      <c r="D12" s="82" t="s">
        <v>2011</v>
      </c>
      <c r="E12" s="28"/>
      <c r="F12" s="27" t="s">
        <v>1984</v>
      </c>
      <c r="G12" s="28"/>
      <c r="H12" s="49" t="s">
        <v>2185</v>
      </c>
      <c r="I12" s="28"/>
      <c r="J12" s="48" t="s">
        <v>2093</v>
      </c>
      <c r="N12" s="50" t="s">
        <v>1366</v>
      </c>
      <c r="O12" s="14" t="s">
        <v>2384</v>
      </c>
    </row>
    <row r="13" spans="1:15" x14ac:dyDescent="0.3">
      <c r="B13" s="28"/>
      <c r="C13" s="28"/>
      <c r="E13" s="28"/>
      <c r="F13" s="27"/>
      <c r="G13" s="28"/>
      <c r="H13" s="92"/>
      <c r="I13" s="28"/>
    </row>
    <row r="14" spans="1:15" x14ac:dyDescent="0.3">
      <c r="A14" s="82">
        <v>4</v>
      </c>
      <c r="B14" s="28" t="s">
        <v>2183</v>
      </c>
      <c r="C14" s="28"/>
      <c r="D14" s="28" t="s">
        <v>1999</v>
      </c>
      <c r="E14" s="28"/>
      <c r="F14" s="27" t="s">
        <v>1983</v>
      </c>
      <c r="G14" s="28"/>
      <c r="H14" s="28" t="s">
        <v>2008</v>
      </c>
      <c r="I14" s="28"/>
      <c r="J14" s="28" t="s">
        <v>1987</v>
      </c>
    </row>
    <row r="15" spans="1:15" x14ac:dyDescent="0.3">
      <c r="C15" s="28"/>
      <c r="E15" s="28"/>
      <c r="F15" s="27"/>
      <c r="G15" s="28"/>
      <c r="H15" s="92"/>
      <c r="I15" s="28"/>
    </row>
    <row r="16" spans="1:15" x14ac:dyDescent="0.3">
      <c r="A16" s="82">
        <v>5</v>
      </c>
      <c r="B16" s="82" t="s">
        <v>2265</v>
      </c>
      <c r="C16" s="28"/>
      <c r="D16" s="82" t="s">
        <v>2092</v>
      </c>
      <c r="E16" s="28"/>
      <c r="F16" s="27" t="s">
        <v>2221</v>
      </c>
      <c r="G16" s="28"/>
      <c r="H16" s="92" t="s">
        <v>2012</v>
      </c>
      <c r="I16" s="28"/>
      <c r="J16" s="92" t="s">
        <v>2186</v>
      </c>
    </row>
    <row r="17" spans="1:10" x14ac:dyDescent="0.3">
      <c r="B17" s="27"/>
      <c r="C17" s="28"/>
      <c r="E17" s="28"/>
      <c r="F17" s="27"/>
      <c r="G17" s="28"/>
      <c r="H17" s="92"/>
      <c r="I17" s="28"/>
      <c r="J17" s="92"/>
    </row>
    <row r="18" spans="1:10" x14ac:dyDescent="0.3">
      <c r="A18" s="82">
        <v>6</v>
      </c>
      <c r="B18" s="28" t="s">
        <v>2253</v>
      </c>
      <c r="C18" s="28"/>
      <c r="D18" s="48" t="s">
        <v>2387</v>
      </c>
      <c r="E18" s="28"/>
      <c r="F18" s="27" t="s">
        <v>2214</v>
      </c>
      <c r="G18" s="28"/>
      <c r="H18" s="92" t="s">
        <v>1981</v>
      </c>
      <c r="I18" s="28"/>
      <c r="J18" s="92" t="s">
        <v>2421</v>
      </c>
    </row>
    <row r="19" spans="1:10" x14ac:dyDescent="0.3">
      <c r="B19" s="28"/>
      <c r="C19" s="28"/>
      <c r="E19" s="28"/>
      <c r="F19" s="27"/>
      <c r="G19" s="28"/>
      <c r="H19" s="92"/>
      <c r="I19" s="28"/>
      <c r="J19" s="92"/>
    </row>
    <row r="20" spans="1:10" x14ac:dyDescent="0.3">
      <c r="A20" s="82">
        <v>7</v>
      </c>
      <c r="B20" s="28"/>
      <c r="C20" s="28"/>
      <c r="D20" s="82" t="s">
        <v>2051</v>
      </c>
      <c r="E20" s="28"/>
      <c r="F20" s="27" t="s">
        <v>1982</v>
      </c>
      <c r="G20" s="28"/>
      <c r="H20" s="92" t="s">
        <v>2052</v>
      </c>
      <c r="I20" s="28"/>
      <c r="J20" s="92" t="s">
        <v>2023</v>
      </c>
    </row>
    <row r="21" spans="1:10" s="50" customFormat="1" x14ac:dyDescent="0.3">
      <c r="A21" s="48"/>
      <c r="B21" s="48"/>
      <c r="C21" s="28"/>
      <c r="D21" s="48"/>
      <c r="E21" s="28"/>
      <c r="F21" s="28"/>
      <c r="G21" s="28"/>
      <c r="H21" s="48"/>
      <c r="I21" s="28"/>
      <c r="J21" s="48"/>
    </row>
    <row r="22" spans="1:10" x14ac:dyDescent="0.3">
      <c r="A22" s="82">
        <v>8</v>
      </c>
      <c r="B22" s="29"/>
      <c r="C22" s="28"/>
      <c r="D22" s="92" t="s">
        <v>2481</v>
      </c>
      <c r="E22" s="28"/>
      <c r="F22" s="27" t="s">
        <v>2184</v>
      </c>
      <c r="G22" s="28"/>
      <c r="H22" s="92" t="s">
        <v>1980</v>
      </c>
      <c r="I22" s="28"/>
      <c r="J22" s="28" t="s">
        <v>2386</v>
      </c>
    </row>
    <row r="23" spans="1:10" x14ac:dyDescent="0.3">
      <c r="B23" s="28"/>
      <c r="C23" s="28"/>
      <c r="E23" s="28"/>
      <c r="F23" s="27"/>
      <c r="G23" s="28"/>
      <c r="H23" s="48"/>
      <c r="I23" s="28"/>
      <c r="J23" s="48"/>
    </row>
    <row r="24" spans="1:10" x14ac:dyDescent="0.3">
      <c r="A24" s="82">
        <v>9</v>
      </c>
      <c r="B24" s="29"/>
      <c r="D24" s="92" t="s">
        <v>2602</v>
      </c>
      <c r="F24" s="28" t="s">
        <v>1998</v>
      </c>
      <c r="H24" s="29"/>
      <c r="J24" s="92" t="s">
        <v>2604</v>
      </c>
    </row>
    <row r="25" spans="1:10" x14ac:dyDescent="0.3">
      <c r="B25" s="28"/>
      <c r="C25" s="28"/>
      <c r="H25" s="48"/>
      <c r="J25" s="48"/>
    </row>
    <row r="26" spans="1:10" x14ac:dyDescent="0.3">
      <c r="A26" s="82">
        <v>10</v>
      </c>
      <c r="B26" s="29"/>
      <c r="C26" s="28"/>
      <c r="D26" s="28" t="s">
        <v>1997</v>
      </c>
      <c r="F26" s="29"/>
      <c r="H26" s="29"/>
      <c r="J26" s="29"/>
    </row>
    <row r="27" spans="1:10" x14ac:dyDescent="0.3">
      <c r="B27" s="28"/>
      <c r="C27" s="28"/>
    </row>
    <row r="28" spans="1:10" x14ac:dyDescent="0.3">
      <c r="A28" s="92"/>
      <c r="B28" s="28"/>
      <c r="C28" s="28"/>
      <c r="D28" s="92" t="s">
        <v>2640</v>
      </c>
      <c r="F28" s="92"/>
      <c r="H28" s="92"/>
      <c r="J28" s="92"/>
    </row>
    <row r="29" spans="1:10" x14ac:dyDescent="0.3">
      <c r="C29" s="28"/>
      <c r="H29" s="48"/>
      <c r="J29" s="48"/>
    </row>
    <row r="30" spans="1:10" x14ac:dyDescent="0.3">
      <c r="B30" s="28"/>
      <c r="C30" s="28"/>
    </row>
    <row r="31" spans="1:10" x14ac:dyDescent="0.3">
      <c r="B31" s="28"/>
      <c r="C31" s="28"/>
      <c r="D31" s="124" t="s">
        <v>2383</v>
      </c>
      <c r="F31" s="125" t="s">
        <v>2417</v>
      </c>
      <c r="H31" s="124" t="s">
        <v>2416</v>
      </c>
      <c r="J31" s="124" t="s">
        <v>2418</v>
      </c>
    </row>
    <row r="32" spans="1:10" x14ac:dyDescent="0.3">
      <c r="B32" s="48"/>
      <c r="C32" s="28"/>
    </row>
    <row r="33" spans="1:10" x14ac:dyDescent="0.3">
      <c r="B33" s="48"/>
      <c r="C33" s="28"/>
    </row>
    <row r="34" spans="1:10" x14ac:dyDescent="0.3">
      <c r="A34" s="22"/>
      <c r="B34" s="22" t="s">
        <v>789</v>
      </c>
      <c r="C34" s="88"/>
      <c r="D34" s="22" t="s">
        <v>339</v>
      </c>
      <c r="E34" s="88"/>
      <c r="F34" s="22" t="s">
        <v>73</v>
      </c>
      <c r="G34" s="88"/>
      <c r="H34" s="22" t="s">
        <v>145</v>
      </c>
      <c r="I34" s="88"/>
      <c r="J34" s="22" t="s">
        <v>980</v>
      </c>
    </row>
    <row r="35" spans="1:10" x14ac:dyDescent="0.3">
      <c r="A35" s="92"/>
      <c r="B35" s="27"/>
      <c r="C35" s="28"/>
      <c r="D35" s="27"/>
      <c r="E35" s="28"/>
      <c r="F35" s="27"/>
      <c r="G35" s="28"/>
      <c r="H35" s="27"/>
      <c r="I35" s="28"/>
      <c r="J35" s="27"/>
    </row>
    <row r="36" spans="1:10" x14ac:dyDescent="0.3">
      <c r="A36" s="48">
        <v>1</v>
      </c>
      <c r="B36" s="102" t="s">
        <v>2188</v>
      </c>
      <c r="C36" s="28"/>
      <c r="D36" s="103" t="s">
        <v>946</v>
      </c>
      <c r="E36" s="28"/>
      <c r="F36" s="102" t="s">
        <v>2217</v>
      </c>
      <c r="G36" s="28"/>
      <c r="H36" s="102" t="s">
        <v>2200</v>
      </c>
      <c r="I36" s="28"/>
      <c r="J36" s="102" t="s">
        <v>2208</v>
      </c>
    </row>
    <row r="37" spans="1:10" x14ac:dyDescent="0.3">
      <c r="A37" s="48"/>
      <c r="B37" s="92"/>
      <c r="C37" s="28"/>
      <c r="D37" s="92"/>
      <c r="E37" s="28"/>
      <c r="G37" s="28"/>
      <c r="H37" s="92"/>
      <c r="I37" s="28"/>
      <c r="J37" s="92"/>
    </row>
    <row r="38" spans="1:10" x14ac:dyDescent="0.3">
      <c r="A38" s="48">
        <v>2</v>
      </c>
      <c r="B38" s="102" t="s">
        <v>2270</v>
      </c>
      <c r="C38" s="28"/>
      <c r="D38" s="102" t="s">
        <v>1145</v>
      </c>
      <c r="E38" s="28"/>
      <c r="F38" s="11" t="s">
        <v>2220</v>
      </c>
      <c r="G38" s="28"/>
      <c r="H38" s="102" t="s">
        <v>2201</v>
      </c>
      <c r="I38" s="28"/>
      <c r="J38" s="103" t="s">
        <v>2209</v>
      </c>
    </row>
    <row r="39" spans="1:10" x14ac:dyDescent="0.3">
      <c r="A39" s="48"/>
      <c r="C39" s="28"/>
      <c r="E39" s="28"/>
      <c r="G39" s="28"/>
      <c r="H39" s="92"/>
      <c r="I39" s="28"/>
      <c r="J39" s="92"/>
    </row>
    <row r="40" spans="1:10" x14ac:dyDescent="0.3">
      <c r="A40" s="92">
        <v>3</v>
      </c>
      <c r="B40" s="102" t="s">
        <v>2224</v>
      </c>
      <c r="C40" s="28"/>
      <c r="D40" s="102" t="s">
        <v>2190</v>
      </c>
      <c r="E40" s="28"/>
      <c r="F40" s="102" t="s">
        <v>1345</v>
      </c>
      <c r="G40" s="28"/>
      <c r="H40" s="105" t="s">
        <v>2203</v>
      </c>
      <c r="I40" s="28"/>
      <c r="J40" s="103" t="s">
        <v>2210</v>
      </c>
    </row>
    <row r="41" spans="1:10" x14ac:dyDescent="0.3">
      <c r="A41" s="92"/>
      <c r="B41" s="28"/>
      <c r="C41" s="28"/>
      <c r="D41" s="92"/>
      <c r="E41" s="28"/>
      <c r="F41" s="92"/>
      <c r="G41" s="28"/>
      <c r="H41" s="92"/>
      <c r="I41" s="28"/>
      <c r="J41" s="92"/>
    </row>
    <row r="42" spans="1:10" x14ac:dyDescent="0.3">
      <c r="A42" s="92">
        <v>4</v>
      </c>
      <c r="B42" s="104" t="s">
        <v>2189</v>
      </c>
      <c r="C42" s="28"/>
      <c r="D42" s="104" t="s">
        <v>2191</v>
      </c>
      <c r="E42" s="28"/>
      <c r="F42" s="102" t="s">
        <v>2195</v>
      </c>
      <c r="G42" s="28"/>
      <c r="H42" s="104" t="s">
        <v>2204</v>
      </c>
      <c r="I42" s="28"/>
      <c r="J42" s="104" t="s">
        <v>2211</v>
      </c>
    </row>
    <row r="43" spans="1:10" x14ac:dyDescent="0.3">
      <c r="A43" s="92"/>
      <c r="B43" s="92"/>
      <c r="C43" s="28"/>
      <c r="D43" s="92"/>
      <c r="E43" s="28"/>
      <c r="F43" s="92"/>
      <c r="G43" s="28"/>
      <c r="H43" s="92"/>
      <c r="I43" s="28"/>
      <c r="J43" s="92"/>
    </row>
    <row r="44" spans="1:10" x14ac:dyDescent="0.3">
      <c r="A44" s="92">
        <v>5</v>
      </c>
      <c r="B44" s="102" t="s">
        <v>2266</v>
      </c>
      <c r="C44" s="28"/>
      <c r="D44" s="102" t="s">
        <v>2192</v>
      </c>
      <c r="E44" s="28"/>
      <c r="F44" s="102" t="s">
        <v>2222</v>
      </c>
      <c r="G44" s="28"/>
      <c r="H44" s="102" t="s">
        <v>2205</v>
      </c>
      <c r="I44" s="28"/>
      <c r="J44" s="102" t="s">
        <v>2182</v>
      </c>
    </row>
    <row r="45" spans="1:10" x14ac:dyDescent="0.3">
      <c r="A45" s="92"/>
      <c r="B45" s="27"/>
      <c r="C45" s="28"/>
      <c r="D45" s="92"/>
      <c r="E45" s="28"/>
      <c r="G45" s="28"/>
      <c r="H45" s="92"/>
      <c r="I45" s="28"/>
      <c r="J45" s="92"/>
    </row>
    <row r="46" spans="1:10" x14ac:dyDescent="0.3">
      <c r="A46" s="92">
        <v>6</v>
      </c>
      <c r="B46" s="102" t="s">
        <v>2254</v>
      </c>
      <c r="C46" s="28"/>
      <c r="D46" s="104" t="s">
        <v>2269</v>
      </c>
      <c r="E46" s="28"/>
      <c r="F46" s="102" t="s">
        <v>2215</v>
      </c>
      <c r="G46" s="28"/>
      <c r="H46" s="102" t="s">
        <v>1301</v>
      </c>
      <c r="I46" s="28"/>
      <c r="J46" s="102" t="s">
        <v>2422</v>
      </c>
    </row>
    <row r="47" spans="1:10" x14ac:dyDescent="0.3">
      <c r="A47" s="92"/>
      <c r="B47" s="28"/>
      <c r="C47" s="28"/>
      <c r="E47" s="28"/>
      <c r="G47" s="28"/>
      <c r="H47" s="92"/>
      <c r="I47" s="28"/>
    </row>
    <row r="48" spans="1:10" x14ac:dyDescent="0.3">
      <c r="A48" s="92">
        <v>7</v>
      </c>
      <c r="B48" s="29"/>
      <c r="C48" s="28"/>
      <c r="D48" s="102" t="s">
        <v>2193</v>
      </c>
      <c r="E48" s="28"/>
      <c r="F48" s="105" t="s">
        <v>2196</v>
      </c>
      <c r="G48" s="28"/>
      <c r="H48" s="102" t="s">
        <v>2206</v>
      </c>
      <c r="I48" s="28"/>
      <c r="J48" s="102" t="s">
        <v>2212</v>
      </c>
    </row>
    <row r="49" spans="1:10" x14ac:dyDescent="0.3">
      <c r="A49" s="92"/>
      <c r="C49" s="28"/>
      <c r="D49" s="92"/>
      <c r="E49" s="28"/>
      <c r="F49" s="48"/>
      <c r="G49" s="28"/>
      <c r="H49" s="48"/>
      <c r="I49" s="28"/>
      <c r="J49" s="48"/>
    </row>
    <row r="50" spans="1:10" x14ac:dyDescent="0.3">
      <c r="A50" s="92">
        <v>8</v>
      </c>
      <c r="B50" s="29"/>
      <c r="C50" s="28"/>
      <c r="D50" s="104" t="s">
        <v>2482</v>
      </c>
      <c r="E50" s="28"/>
      <c r="F50" s="102" t="s">
        <v>2197</v>
      </c>
      <c r="G50" s="28"/>
      <c r="H50" s="102" t="s">
        <v>1346</v>
      </c>
      <c r="I50" s="28"/>
      <c r="J50" s="102" t="s">
        <v>2268</v>
      </c>
    </row>
    <row r="51" spans="1:10" x14ac:dyDescent="0.3">
      <c r="A51" s="92"/>
      <c r="B51" s="28"/>
      <c r="C51" s="28"/>
      <c r="E51" s="28"/>
      <c r="F51" s="92"/>
      <c r="G51" s="28"/>
      <c r="H51" s="48"/>
      <c r="I51" s="28"/>
    </row>
    <row r="52" spans="1:10" x14ac:dyDescent="0.3">
      <c r="A52" s="92">
        <v>9</v>
      </c>
      <c r="B52" s="29"/>
      <c r="D52" s="102" t="s">
        <v>2603</v>
      </c>
      <c r="F52" s="104" t="s">
        <v>2198</v>
      </c>
      <c r="H52" s="29"/>
      <c r="J52" s="102" t="s">
        <v>2605</v>
      </c>
    </row>
    <row r="53" spans="1:10" x14ac:dyDescent="0.3">
      <c r="A53" s="92"/>
      <c r="B53" s="28"/>
      <c r="C53" s="28"/>
      <c r="D53" s="92"/>
      <c r="F53" s="92"/>
      <c r="H53" s="48"/>
      <c r="J53" s="48"/>
    </row>
    <row r="54" spans="1:10" x14ac:dyDescent="0.3">
      <c r="A54" s="92">
        <v>10</v>
      </c>
      <c r="B54" s="29"/>
      <c r="C54" s="28"/>
      <c r="D54" s="104" t="s">
        <v>2194</v>
      </c>
      <c r="F54" s="29"/>
      <c r="H54" s="29"/>
      <c r="J54" s="29"/>
    </row>
    <row r="55" spans="1:10" x14ac:dyDescent="0.3">
      <c r="B55" s="48"/>
    </row>
    <row r="56" spans="1:10" x14ac:dyDescent="0.3">
      <c r="A56" s="92">
        <v>11</v>
      </c>
      <c r="B56" s="48"/>
      <c r="D56" s="102" t="s">
        <v>1055</v>
      </c>
      <c r="F56" s="92"/>
      <c r="H56" s="92"/>
      <c r="J56" s="92"/>
    </row>
    <row r="57" spans="1:10" x14ac:dyDescent="0.3">
      <c r="A57" s="92"/>
      <c r="B57" s="48"/>
      <c r="D57" s="92"/>
      <c r="F57" s="92"/>
      <c r="H57" s="92"/>
      <c r="J57" s="92"/>
    </row>
    <row r="58" spans="1:10" x14ac:dyDescent="0.3">
      <c r="A58" s="22" t="s">
        <v>2267</v>
      </c>
      <c r="B58" s="48"/>
      <c r="F58" s="92"/>
      <c r="H58" s="48"/>
      <c r="J58" s="48"/>
    </row>
    <row r="59" spans="1:10" x14ac:dyDescent="0.3">
      <c r="B59" s="48"/>
      <c r="F59" s="48"/>
      <c r="J59" s="48"/>
    </row>
    <row r="60" spans="1:10" x14ac:dyDescent="0.3">
      <c r="B60" s="48"/>
    </row>
    <row r="61" spans="1:10" s="50" customFormat="1" x14ac:dyDescent="0.3">
      <c r="A61" s="48"/>
      <c r="B61" s="103" t="s">
        <v>2199</v>
      </c>
      <c r="C61" s="48"/>
      <c r="D61" s="48" t="s">
        <v>773</v>
      </c>
      <c r="E61" s="48"/>
      <c r="F61" s="48"/>
      <c r="G61" s="48"/>
      <c r="H61" s="48"/>
      <c r="I61" s="48"/>
      <c r="J61" s="48"/>
    </row>
    <row r="62" spans="1:10" s="50" customFormat="1" x14ac:dyDescent="0.3">
      <c r="A62" s="48"/>
      <c r="B62" s="103" t="s">
        <v>2195</v>
      </c>
      <c r="C62" s="48"/>
      <c r="D62" s="48" t="s">
        <v>888</v>
      </c>
      <c r="E62" s="48"/>
      <c r="F62" s="48"/>
      <c r="G62" s="48"/>
      <c r="H62" s="48"/>
      <c r="I62" s="48"/>
      <c r="J62" s="48"/>
    </row>
    <row r="63" spans="1:10" s="50" customFormat="1" x14ac:dyDescent="0.3">
      <c r="A63" s="48"/>
      <c r="B63" s="103" t="s">
        <v>2205</v>
      </c>
      <c r="C63" s="48"/>
      <c r="D63" s="48" t="s">
        <v>295</v>
      </c>
      <c r="E63" s="48"/>
      <c r="F63" s="48"/>
      <c r="G63" s="48"/>
      <c r="H63" s="48"/>
      <c r="I63" s="48"/>
      <c r="J63" s="48"/>
    </row>
    <row r="64" spans="1:10" s="50" customFormat="1" x14ac:dyDescent="0.3">
      <c r="A64" s="48"/>
      <c r="B64" s="104" t="s">
        <v>2203</v>
      </c>
      <c r="C64" s="48"/>
      <c r="D64" s="48" t="s">
        <v>911</v>
      </c>
      <c r="E64" s="48"/>
      <c r="F64" s="48"/>
      <c r="G64" s="48"/>
      <c r="H64" s="48"/>
      <c r="I64" s="48"/>
      <c r="J64" s="48"/>
    </row>
    <row r="65" spans="1:10" s="50" customFormat="1" x14ac:dyDescent="0.3">
      <c r="A65" s="48"/>
      <c r="B65" s="103" t="s">
        <v>2224</v>
      </c>
      <c r="C65" s="28"/>
      <c r="D65" s="50" t="s">
        <v>323</v>
      </c>
      <c r="E65" s="28"/>
      <c r="G65" s="28"/>
      <c r="I65" s="28"/>
    </row>
    <row r="66" spans="1:10" s="50" customFormat="1" x14ac:dyDescent="0.3">
      <c r="A66" s="48"/>
      <c r="B66" s="103" t="s">
        <v>2268</v>
      </c>
      <c r="C66" s="48"/>
      <c r="D66" s="48" t="s">
        <v>716</v>
      </c>
      <c r="E66" s="48"/>
      <c r="F66" s="48"/>
      <c r="G66" s="48"/>
      <c r="H66" s="48"/>
      <c r="I66" s="48"/>
      <c r="J66" s="48"/>
    </row>
    <row r="67" spans="1:10" s="50" customFormat="1" x14ac:dyDescent="0.3">
      <c r="A67" s="48"/>
      <c r="B67" s="103" t="s">
        <v>1145</v>
      </c>
      <c r="C67" s="28"/>
      <c r="D67" s="48" t="s">
        <v>2407</v>
      </c>
      <c r="E67" s="28"/>
      <c r="F67" s="48"/>
      <c r="G67" s="28"/>
      <c r="H67" s="48"/>
      <c r="I67" s="28"/>
      <c r="J67" s="48"/>
    </row>
    <row r="68" spans="1:10" s="50" customFormat="1" x14ac:dyDescent="0.3">
      <c r="A68" s="48"/>
      <c r="B68" s="104" t="s">
        <v>2269</v>
      </c>
      <c r="C68" s="48"/>
      <c r="D68" s="48" t="s">
        <v>928</v>
      </c>
      <c r="E68" s="48"/>
      <c r="F68" s="48"/>
      <c r="G68" s="48"/>
      <c r="I68" s="48"/>
      <c r="J68" s="48"/>
    </row>
    <row r="69" spans="1:10" s="50" customFormat="1" x14ac:dyDescent="0.3">
      <c r="A69" s="48"/>
      <c r="B69" s="103" t="s">
        <v>1346</v>
      </c>
      <c r="C69" s="48"/>
      <c r="D69" s="48" t="s">
        <v>240</v>
      </c>
      <c r="E69" s="48"/>
      <c r="F69" s="48"/>
      <c r="G69" s="48"/>
      <c r="H69" s="48"/>
      <c r="I69" s="48"/>
      <c r="J69" s="48"/>
    </row>
    <row r="70" spans="1:10" s="50" customFormat="1" x14ac:dyDescent="0.3">
      <c r="A70" s="48"/>
      <c r="B70" s="103" t="s">
        <v>2181</v>
      </c>
      <c r="C70" s="48"/>
      <c r="D70" s="48" t="s">
        <v>2025</v>
      </c>
      <c r="E70" s="48"/>
      <c r="F70" s="48"/>
      <c r="G70" s="48"/>
      <c r="H70" s="48"/>
      <c r="I70" s="48"/>
      <c r="J70" s="48"/>
    </row>
    <row r="71" spans="1:10" s="50" customFormat="1" x14ac:dyDescent="0.3">
      <c r="A71" s="48"/>
      <c r="B71" s="103" t="s">
        <v>1345</v>
      </c>
      <c r="C71" s="48"/>
      <c r="D71" s="48" t="s">
        <v>588</v>
      </c>
      <c r="E71" s="48"/>
      <c r="F71" s="48"/>
      <c r="G71" s="48"/>
      <c r="H71" s="48"/>
      <c r="I71" s="48"/>
      <c r="J71" s="48"/>
    </row>
    <row r="72" spans="1:10" s="50" customFormat="1" x14ac:dyDescent="0.3">
      <c r="A72" s="48"/>
      <c r="B72" s="103" t="s">
        <v>2193</v>
      </c>
      <c r="C72" s="48"/>
      <c r="D72" s="48" t="s">
        <v>490</v>
      </c>
      <c r="E72" s="48"/>
      <c r="F72" s="48"/>
      <c r="G72" s="48"/>
      <c r="I72" s="48"/>
      <c r="J72" s="48"/>
    </row>
    <row r="73" spans="1:10" s="50" customFormat="1" x14ac:dyDescent="0.3">
      <c r="A73" s="48"/>
      <c r="B73" s="104" t="s">
        <v>2189</v>
      </c>
      <c r="C73" s="28"/>
      <c r="D73" s="48" t="s">
        <v>844</v>
      </c>
      <c r="E73" s="28"/>
      <c r="G73" s="28"/>
      <c r="I73" s="28"/>
    </row>
    <row r="74" spans="1:10" s="50" customFormat="1" x14ac:dyDescent="0.3">
      <c r="A74" s="48"/>
      <c r="B74" s="103" t="s">
        <v>2201</v>
      </c>
      <c r="C74" s="48"/>
      <c r="D74" s="48" t="s">
        <v>1862</v>
      </c>
      <c r="E74" s="48"/>
      <c r="F74" s="48"/>
      <c r="G74" s="48"/>
      <c r="H74" s="48"/>
      <c r="I74" s="48"/>
      <c r="J74" s="48"/>
    </row>
    <row r="75" spans="1:10" s="50" customFormat="1" x14ac:dyDescent="0.3">
      <c r="A75" s="48"/>
      <c r="B75" s="103" t="s">
        <v>2266</v>
      </c>
      <c r="C75" s="28"/>
      <c r="D75" s="48" t="s">
        <v>2408</v>
      </c>
      <c r="E75" s="28"/>
      <c r="G75" s="28"/>
      <c r="I75" s="28"/>
    </row>
    <row r="76" spans="1:10" s="50" customFormat="1" x14ac:dyDescent="0.3">
      <c r="A76" s="48"/>
      <c r="B76" s="103" t="s">
        <v>1301</v>
      </c>
      <c r="C76" s="48"/>
      <c r="D76" s="48" t="s">
        <v>244</v>
      </c>
      <c r="E76" s="48"/>
      <c r="F76" s="48"/>
      <c r="G76" s="48"/>
      <c r="H76" s="48"/>
      <c r="I76" s="48"/>
      <c r="J76" s="48"/>
    </row>
    <row r="77" spans="1:10" s="50" customFormat="1" x14ac:dyDescent="0.3">
      <c r="A77" s="48"/>
      <c r="B77" s="103" t="s">
        <v>2182</v>
      </c>
      <c r="C77" s="48"/>
      <c r="D77" s="48" t="s">
        <v>2026</v>
      </c>
      <c r="E77" s="48"/>
      <c r="F77" s="48"/>
      <c r="G77" s="48"/>
      <c r="H77" s="48"/>
      <c r="I77" s="48"/>
      <c r="J77" s="48"/>
    </row>
    <row r="78" spans="1:10" s="50" customFormat="1" x14ac:dyDescent="0.3">
      <c r="A78" s="48"/>
      <c r="B78" s="123" t="s">
        <v>2220</v>
      </c>
      <c r="C78" s="48"/>
      <c r="D78" s="48" t="s">
        <v>2236</v>
      </c>
      <c r="E78" s="48"/>
      <c r="F78" s="48"/>
      <c r="G78" s="48"/>
      <c r="I78" s="48"/>
      <c r="J78" s="48"/>
    </row>
    <row r="79" spans="1:10" s="50" customFormat="1" x14ac:dyDescent="0.3">
      <c r="A79" s="48"/>
      <c r="B79" s="104" t="s">
        <v>2204</v>
      </c>
      <c r="C79" s="48"/>
      <c r="D79" s="48" t="s">
        <v>320</v>
      </c>
      <c r="E79" s="48"/>
      <c r="F79" s="48"/>
      <c r="G79" s="48"/>
      <c r="H79" s="48"/>
      <c r="I79" s="48"/>
      <c r="J79" s="48"/>
    </row>
    <row r="80" spans="1:10" s="50" customFormat="1" x14ac:dyDescent="0.3">
      <c r="A80" s="48"/>
      <c r="B80" s="104" t="s">
        <v>2211</v>
      </c>
      <c r="C80" s="48"/>
      <c r="D80" s="48" t="s">
        <v>1029</v>
      </c>
      <c r="E80" s="48"/>
      <c r="F80" s="48"/>
      <c r="G80" s="48"/>
      <c r="H80" s="48"/>
      <c r="I80" s="48"/>
      <c r="J80" s="48"/>
    </row>
    <row r="81" spans="1:10" s="50" customFormat="1" x14ac:dyDescent="0.3">
      <c r="A81" s="48"/>
      <c r="B81" s="104" t="s">
        <v>2198</v>
      </c>
      <c r="C81" s="48"/>
      <c r="D81" s="48" t="s">
        <v>2003</v>
      </c>
      <c r="E81" s="48"/>
      <c r="F81" s="48"/>
      <c r="G81" s="48"/>
      <c r="H81" s="48"/>
      <c r="I81" s="48"/>
      <c r="J81" s="48"/>
    </row>
    <row r="82" spans="1:10" s="50" customFormat="1" x14ac:dyDescent="0.3">
      <c r="A82" s="48"/>
      <c r="B82" s="103" t="s">
        <v>2188</v>
      </c>
      <c r="C82" s="28"/>
      <c r="D82" s="48" t="s">
        <v>787</v>
      </c>
      <c r="E82" s="28"/>
      <c r="G82" s="28"/>
      <c r="I82" s="28"/>
    </row>
    <row r="83" spans="1:10" s="50" customFormat="1" x14ac:dyDescent="0.3">
      <c r="A83" s="48"/>
      <c r="B83" s="103" t="s">
        <v>2209</v>
      </c>
      <c r="C83" s="48"/>
      <c r="D83" s="48" t="s">
        <v>1918</v>
      </c>
      <c r="E83" s="48"/>
      <c r="F83" s="48"/>
      <c r="G83" s="48"/>
      <c r="H83" s="48"/>
      <c r="I83" s="48"/>
      <c r="J83" s="48"/>
    </row>
    <row r="84" spans="1:10" s="50" customFormat="1" x14ac:dyDescent="0.3">
      <c r="A84" s="48"/>
      <c r="B84" s="103" t="s">
        <v>2254</v>
      </c>
      <c r="C84" s="28"/>
      <c r="D84" s="28" t="s">
        <v>1668</v>
      </c>
      <c r="E84" s="28"/>
      <c r="G84" s="28"/>
      <c r="I84" s="28"/>
    </row>
    <row r="85" spans="1:10" s="50" customFormat="1" x14ac:dyDescent="0.3">
      <c r="A85" s="48"/>
      <c r="B85" s="104" t="s">
        <v>2196</v>
      </c>
      <c r="C85" s="48"/>
      <c r="D85" s="48" t="s">
        <v>334</v>
      </c>
      <c r="E85" s="48"/>
      <c r="F85" s="48"/>
      <c r="G85" s="48"/>
      <c r="H85" s="48"/>
      <c r="I85" s="48"/>
      <c r="J85" s="48"/>
    </row>
    <row r="86" spans="1:10" s="50" customFormat="1" x14ac:dyDescent="0.3">
      <c r="A86" s="48"/>
      <c r="B86" s="104" t="s">
        <v>2194</v>
      </c>
      <c r="C86" s="48"/>
      <c r="D86" s="48" t="s">
        <v>672</v>
      </c>
      <c r="E86" s="48"/>
      <c r="F86" s="48"/>
      <c r="G86" s="48"/>
      <c r="I86" s="48"/>
      <c r="J86" s="48"/>
    </row>
    <row r="87" spans="1:10" s="50" customFormat="1" x14ac:dyDescent="0.3">
      <c r="A87" s="48"/>
      <c r="B87" s="103" t="s">
        <v>2208</v>
      </c>
      <c r="C87" s="48"/>
      <c r="D87" s="48" t="s">
        <v>1636</v>
      </c>
      <c r="E87" s="48"/>
      <c r="F87" s="48"/>
      <c r="G87" s="48"/>
      <c r="H87" s="48"/>
      <c r="I87" s="48"/>
      <c r="J87" s="48"/>
    </row>
    <row r="88" spans="1:10" s="50" customFormat="1" x14ac:dyDescent="0.3">
      <c r="A88" s="48"/>
      <c r="B88" s="103" t="s">
        <v>2270</v>
      </c>
      <c r="C88" s="28"/>
      <c r="D88" s="48" t="s">
        <v>959</v>
      </c>
      <c r="E88" s="28"/>
      <c r="G88" s="28"/>
      <c r="I88" s="28"/>
    </row>
    <row r="89" spans="1:10" s="50" customFormat="1" x14ac:dyDescent="0.3">
      <c r="A89" s="48"/>
      <c r="B89" s="103" t="s">
        <v>2192</v>
      </c>
      <c r="C89" s="48"/>
      <c r="D89" s="48" t="s">
        <v>2409</v>
      </c>
      <c r="E89" s="48"/>
      <c r="F89" s="48"/>
      <c r="G89" s="48"/>
      <c r="I89" s="48"/>
      <c r="J89" s="48"/>
    </row>
    <row r="90" spans="1:10" s="50" customFormat="1" x14ac:dyDescent="0.3">
      <c r="A90" s="48"/>
      <c r="B90" s="103" t="s">
        <v>2215</v>
      </c>
      <c r="C90" s="48"/>
      <c r="D90" s="48" t="s">
        <v>313</v>
      </c>
      <c r="E90" s="48"/>
      <c r="F90" s="48"/>
      <c r="G90" s="48"/>
      <c r="H90" s="48"/>
      <c r="I90" s="48"/>
      <c r="J90" s="48"/>
    </row>
    <row r="91" spans="1:10" s="50" customFormat="1" x14ac:dyDescent="0.3">
      <c r="A91" s="48"/>
      <c r="B91" s="104" t="s">
        <v>2191</v>
      </c>
      <c r="C91" s="48"/>
      <c r="D91" s="48" t="s">
        <v>319</v>
      </c>
      <c r="E91" s="48"/>
      <c r="F91" s="48"/>
      <c r="G91" s="48"/>
      <c r="I91" s="48"/>
      <c r="J91" s="48"/>
    </row>
    <row r="92" spans="1:10" s="50" customFormat="1" x14ac:dyDescent="0.3">
      <c r="A92" s="48"/>
      <c r="B92" s="103" t="s">
        <v>2217</v>
      </c>
      <c r="C92" s="48"/>
      <c r="D92" s="48" t="s">
        <v>591</v>
      </c>
      <c r="E92" s="48"/>
      <c r="F92" s="48"/>
      <c r="G92" s="48"/>
      <c r="I92" s="48"/>
      <c r="J92" s="48"/>
    </row>
    <row r="93" spans="1:10" s="50" customFormat="1" x14ac:dyDescent="0.3">
      <c r="A93" s="48"/>
      <c r="B93" s="103" t="s">
        <v>946</v>
      </c>
      <c r="C93" s="48"/>
      <c r="D93" s="28" t="s">
        <v>1574</v>
      </c>
      <c r="E93" s="48"/>
      <c r="G93" s="48"/>
      <c r="I93" s="48"/>
    </row>
    <row r="94" spans="1:10" s="50" customFormat="1" x14ac:dyDescent="0.3">
      <c r="A94" s="48"/>
      <c r="B94" s="103" t="s">
        <v>2200</v>
      </c>
      <c r="C94" s="48"/>
      <c r="D94" s="48" t="s">
        <v>632</v>
      </c>
      <c r="E94" s="48"/>
      <c r="F94" s="48"/>
      <c r="G94" s="48"/>
      <c r="H94" s="48"/>
      <c r="I94" s="48"/>
      <c r="J94" s="48"/>
    </row>
    <row r="95" spans="1:10" s="50" customFormat="1" x14ac:dyDescent="0.3">
      <c r="A95" s="48"/>
      <c r="B95" s="103" t="s">
        <v>2190</v>
      </c>
      <c r="C95" s="48"/>
      <c r="D95" s="48" t="s">
        <v>1862</v>
      </c>
      <c r="E95" s="48"/>
      <c r="F95" s="48"/>
      <c r="G95" s="48"/>
      <c r="I95" s="48"/>
      <c r="J95" s="48"/>
    </row>
    <row r="96" spans="1:10" s="50" customFormat="1" x14ac:dyDescent="0.3">
      <c r="A96" s="48"/>
      <c r="B96" s="103" t="s">
        <v>2222</v>
      </c>
      <c r="C96" s="48"/>
      <c r="D96" s="48" t="s">
        <v>1639</v>
      </c>
      <c r="E96" s="48"/>
      <c r="F96" s="48"/>
      <c r="G96" s="48"/>
      <c r="H96" s="48"/>
      <c r="I96" s="48"/>
      <c r="J96" s="48"/>
    </row>
    <row r="97" spans="1:10" s="50" customFormat="1" x14ac:dyDescent="0.3">
      <c r="A97" s="48"/>
      <c r="B97" s="103" t="s">
        <v>2197</v>
      </c>
      <c r="C97" s="48"/>
      <c r="D97" s="48" t="s">
        <v>2111</v>
      </c>
      <c r="E97" s="48"/>
      <c r="F97" s="48"/>
      <c r="G97" s="48"/>
      <c r="H97" s="48"/>
      <c r="I97" s="48"/>
      <c r="J97" s="48"/>
    </row>
    <row r="98" spans="1:10" s="50" customFormat="1" x14ac:dyDescent="0.3">
      <c r="A98" s="48"/>
      <c r="B98" s="103" t="s">
        <v>2210</v>
      </c>
      <c r="C98" s="48"/>
      <c r="D98" s="48" t="s">
        <v>877</v>
      </c>
      <c r="E98" s="48"/>
      <c r="F98" s="48"/>
      <c r="G98" s="48"/>
      <c r="H98" s="48"/>
      <c r="I98" s="48"/>
      <c r="J98" s="48"/>
    </row>
    <row r="99" spans="1:10" s="50" customFormat="1" x14ac:dyDescent="0.3">
      <c r="A99" s="48"/>
      <c r="B99" s="103" t="s">
        <v>2206</v>
      </c>
      <c r="C99" s="48"/>
      <c r="D99" s="48" t="s">
        <v>247</v>
      </c>
      <c r="E99" s="48"/>
      <c r="F99" s="48"/>
      <c r="G99" s="48"/>
      <c r="H99" s="48"/>
      <c r="I99" s="48"/>
      <c r="J99" s="48"/>
    </row>
    <row r="100" spans="1:10" s="50" customFormat="1" x14ac:dyDescent="0.3">
      <c r="A100" s="48"/>
      <c r="B100" s="103" t="s">
        <v>2212</v>
      </c>
      <c r="C100" s="48"/>
      <c r="D100" s="48" t="s">
        <v>2019</v>
      </c>
      <c r="E100" s="48"/>
      <c r="F100" s="48"/>
      <c r="G100" s="48"/>
      <c r="H100" s="48"/>
      <c r="I100" s="48"/>
      <c r="J100" s="48"/>
    </row>
    <row r="511" spans="1:3" x14ac:dyDescent="0.3">
      <c r="A511" s="102"/>
      <c r="B511" s="102"/>
      <c r="C511" s="131" t="s">
        <v>2469</v>
      </c>
    </row>
    <row r="512" spans="1:3" x14ac:dyDescent="0.3">
      <c r="A512" s="102"/>
      <c r="B512" s="102"/>
      <c r="C512" s="131" t="s">
        <v>2474</v>
      </c>
    </row>
    <row r="513" spans="1:17" x14ac:dyDescent="0.3">
      <c r="A513" s="102"/>
      <c r="B513" s="102"/>
      <c r="C513" s="131" t="s">
        <v>2475</v>
      </c>
    </row>
    <row r="514" spans="1:17" x14ac:dyDescent="0.3">
      <c r="A514" s="102"/>
      <c r="B514" s="102"/>
      <c r="C514" s="131" t="s">
        <v>2478</v>
      </c>
    </row>
    <row r="515" spans="1:17" x14ac:dyDescent="0.3">
      <c r="A515" s="102"/>
      <c r="B515" s="102"/>
      <c r="C515" s="131" t="s">
        <v>2483</v>
      </c>
    </row>
    <row r="516" spans="1:17" x14ac:dyDescent="0.3">
      <c r="A516" s="102" t="s">
        <v>2488</v>
      </c>
      <c r="B516" s="102" t="s">
        <v>107</v>
      </c>
      <c r="C516" s="131" t="s">
        <v>2487</v>
      </c>
      <c r="E516" s="48">
        <v>2</v>
      </c>
      <c r="Q516" s="14" t="s">
        <v>2489</v>
      </c>
    </row>
  </sheetData>
  <sortState xmlns:xlrd2="http://schemas.microsoft.com/office/spreadsheetml/2017/richdata2" ref="A61:O100">
    <sortCondition ref="B61:B100"/>
  </sortState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C61814-5F4D-497C-BAC3-F2CE570E6594}">
  <sheetPr>
    <pageSetUpPr fitToPage="1"/>
  </sheetPr>
  <dimension ref="A1:F563"/>
  <sheetViews>
    <sheetView topLeftCell="A460" workbookViewId="0">
      <selection activeCell="E479" sqref="E479"/>
    </sheetView>
  </sheetViews>
  <sheetFormatPr defaultRowHeight="14.4" x14ac:dyDescent="0.3"/>
  <cols>
    <col min="1" max="2" width="10.77734375" style="132" customWidth="1"/>
    <col min="3" max="3" width="5.77734375" style="132" customWidth="1"/>
    <col min="4" max="4" width="25.77734375" style="69" customWidth="1"/>
    <col min="5" max="5" width="15.77734375" style="132" customWidth="1"/>
    <col min="6" max="6" width="20.77734375" style="132" customWidth="1"/>
    <col min="7" max="16384" width="8.88671875" style="14"/>
  </cols>
  <sheetData>
    <row r="1" spans="1:6" x14ac:dyDescent="0.3">
      <c r="A1" s="132" t="s">
        <v>1543</v>
      </c>
      <c r="B1" s="132" t="s">
        <v>1543</v>
      </c>
      <c r="C1" s="132" t="s">
        <v>82</v>
      </c>
      <c r="E1" s="132" t="s">
        <v>35</v>
      </c>
      <c r="F1" s="132" t="s">
        <v>1676</v>
      </c>
    </row>
    <row r="2" spans="1:6" x14ac:dyDescent="0.3">
      <c r="A2" s="132" t="s">
        <v>1543</v>
      </c>
      <c r="B2" s="132" t="s">
        <v>1543</v>
      </c>
      <c r="C2" s="132" t="s">
        <v>82</v>
      </c>
      <c r="E2" s="132" t="s">
        <v>2080</v>
      </c>
      <c r="F2" s="132" t="s">
        <v>1309</v>
      </c>
    </row>
    <row r="3" spans="1:6" x14ac:dyDescent="0.3">
      <c r="A3" s="132" t="s">
        <v>1543</v>
      </c>
      <c r="B3" s="132" t="s">
        <v>1543</v>
      </c>
      <c r="C3" s="132" t="s">
        <v>82</v>
      </c>
      <c r="E3" s="132" t="s">
        <v>651</v>
      </c>
      <c r="F3" s="132" t="s">
        <v>800</v>
      </c>
    </row>
    <row r="4" spans="1:6" x14ac:dyDescent="0.3">
      <c r="A4" s="132" t="s">
        <v>1543</v>
      </c>
      <c r="B4" s="132" t="s">
        <v>1543</v>
      </c>
      <c r="C4" s="132" t="s">
        <v>92</v>
      </c>
      <c r="E4" s="132" t="s">
        <v>1915</v>
      </c>
      <c r="F4" s="132" t="s">
        <v>894</v>
      </c>
    </row>
    <row r="5" spans="1:6" x14ac:dyDescent="0.3">
      <c r="A5" s="132" t="s">
        <v>1543</v>
      </c>
      <c r="B5" s="132" t="s">
        <v>1543</v>
      </c>
      <c r="C5" s="132" t="s">
        <v>92</v>
      </c>
      <c r="E5" s="132" t="s">
        <v>2081</v>
      </c>
      <c r="F5" s="132" t="s">
        <v>1309</v>
      </c>
    </row>
    <row r="6" spans="1:6" x14ac:dyDescent="0.3">
      <c r="A6" s="132" t="s">
        <v>1543</v>
      </c>
      <c r="B6" s="132" t="s">
        <v>1543</v>
      </c>
      <c r="C6" s="132" t="s">
        <v>92</v>
      </c>
      <c r="E6" s="132" t="s">
        <v>178</v>
      </c>
      <c r="F6" s="132" t="s">
        <v>228</v>
      </c>
    </row>
    <row r="7" spans="1:6" x14ac:dyDescent="0.3">
      <c r="A7" s="132" t="s">
        <v>1543</v>
      </c>
      <c r="B7" s="132" t="s">
        <v>1543</v>
      </c>
      <c r="C7" s="132" t="s">
        <v>2505</v>
      </c>
      <c r="E7" s="132" t="s">
        <v>383</v>
      </c>
      <c r="F7" s="132" t="s">
        <v>1200</v>
      </c>
    </row>
    <row r="8" spans="1:6" x14ac:dyDescent="0.3">
      <c r="A8" s="132" t="s">
        <v>1543</v>
      </c>
      <c r="B8" s="132" t="s">
        <v>1543</v>
      </c>
      <c r="C8" s="132" t="s">
        <v>2505</v>
      </c>
      <c r="E8" s="28" t="s">
        <v>383</v>
      </c>
      <c r="F8" s="28" t="s">
        <v>1200</v>
      </c>
    </row>
    <row r="9" spans="1:6" x14ac:dyDescent="0.3">
      <c r="A9" s="132" t="s">
        <v>1543</v>
      </c>
      <c r="B9" s="132" t="s">
        <v>1543</v>
      </c>
      <c r="C9" s="132" t="s">
        <v>2505</v>
      </c>
      <c r="E9" s="28" t="s">
        <v>383</v>
      </c>
      <c r="F9" s="28" t="s">
        <v>1200</v>
      </c>
    </row>
    <row r="10" spans="1:6" x14ac:dyDescent="0.3">
      <c r="A10" s="132" t="s">
        <v>1543</v>
      </c>
      <c r="B10" s="132" t="s">
        <v>1543</v>
      </c>
      <c r="C10" s="132" t="s">
        <v>2505</v>
      </c>
      <c r="E10" s="28" t="s">
        <v>383</v>
      </c>
      <c r="F10" s="28" t="s">
        <v>1200</v>
      </c>
    </row>
    <row r="11" spans="1:6" x14ac:dyDescent="0.3">
      <c r="A11" s="132" t="s">
        <v>1543</v>
      </c>
      <c r="B11" s="132" t="s">
        <v>1543</v>
      </c>
      <c r="C11" s="132" t="s">
        <v>2281</v>
      </c>
      <c r="D11" s="22"/>
      <c r="E11" s="132" t="s">
        <v>1706</v>
      </c>
      <c r="F11" s="132" t="s">
        <v>239</v>
      </c>
    </row>
    <row r="12" spans="1:6" x14ac:dyDescent="0.3">
      <c r="A12" s="132" t="s">
        <v>1543</v>
      </c>
      <c r="B12" s="132" t="s">
        <v>1543</v>
      </c>
      <c r="C12" s="111" t="s">
        <v>1051</v>
      </c>
      <c r="E12" s="132" t="s">
        <v>99</v>
      </c>
      <c r="F12" s="132" t="s">
        <v>542</v>
      </c>
    </row>
    <row r="13" spans="1:6" x14ac:dyDescent="0.3">
      <c r="A13" s="132" t="s">
        <v>1543</v>
      </c>
      <c r="B13" s="132" t="s">
        <v>1543</v>
      </c>
      <c r="C13" s="111" t="s">
        <v>1051</v>
      </c>
      <c r="E13" s="132" t="s">
        <v>209</v>
      </c>
      <c r="F13" s="132" t="s">
        <v>210</v>
      </c>
    </row>
    <row r="14" spans="1:6" x14ac:dyDescent="0.3">
      <c r="A14" s="132" t="s">
        <v>1543</v>
      </c>
      <c r="B14" s="132" t="s">
        <v>1543</v>
      </c>
      <c r="C14" s="111" t="s">
        <v>1051</v>
      </c>
    </row>
    <row r="15" spans="1:6" x14ac:dyDescent="0.3">
      <c r="A15" s="132" t="s">
        <v>1543</v>
      </c>
      <c r="B15" s="132" t="s">
        <v>1543</v>
      </c>
      <c r="C15" s="111" t="s">
        <v>1051</v>
      </c>
      <c r="E15" s="132" t="s">
        <v>50</v>
      </c>
      <c r="F15" s="132" t="s">
        <v>318</v>
      </c>
    </row>
    <row r="16" spans="1:6" x14ac:dyDescent="0.3">
      <c r="A16" s="132" t="s">
        <v>1543</v>
      </c>
      <c r="B16" s="132" t="s">
        <v>1543</v>
      </c>
      <c r="C16" s="111" t="s">
        <v>1051</v>
      </c>
      <c r="E16" s="132" t="s">
        <v>59</v>
      </c>
      <c r="F16" s="132" t="s">
        <v>1702</v>
      </c>
    </row>
    <row r="17" spans="1:6" x14ac:dyDescent="0.3">
      <c r="A17" s="132" t="s">
        <v>1543</v>
      </c>
      <c r="B17" s="132" t="s">
        <v>1543</v>
      </c>
      <c r="C17" s="111" t="s">
        <v>1051</v>
      </c>
      <c r="E17" s="132" t="s">
        <v>1727</v>
      </c>
      <c r="F17" s="132" t="s">
        <v>1728</v>
      </c>
    </row>
    <row r="18" spans="1:6" x14ac:dyDescent="0.3">
      <c r="A18" s="132" t="s">
        <v>1543</v>
      </c>
      <c r="B18" s="132" t="s">
        <v>1543</v>
      </c>
      <c r="C18" s="111" t="s">
        <v>1051</v>
      </c>
      <c r="E18" s="132" t="s">
        <v>1738</v>
      </c>
      <c r="F18" s="132" t="s">
        <v>1149</v>
      </c>
    </row>
    <row r="19" spans="1:6" x14ac:dyDescent="0.3">
      <c r="A19" s="132" t="s">
        <v>1543</v>
      </c>
      <c r="B19" s="132" t="s">
        <v>1543</v>
      </c>
      <c r="C19" s="132" t="s">
        <v>1051</v>
      </c>
      <c r="E19" s="132" t="s">
        <v>660</v>
      </c>
      <c r="F19" s="132" t="s">
        <v>1353</v>
      </c>
    </row>
    <row r="20" spans="1:6" x14ac:dyDescent="0.3">
      <c r="A20" s="132" t="s">
        <v>1543</v>
      </c>
      <c r="B20" s="132" t="s">
        <v>1543</v>
      </c>
      <c r="C20" s="132" t="s">
        <v>1051</v>
      </c>
      <c r="E20" s="132" t="s">
        <v>660</v>
      </c>
      <c r="F20" s="132" t="s">
        <v>1353</v>
      </c>
    </row>
    <row r="21" spans="1:6" x14ac:dyDescent="0.3">
      <c r="A21" s="132" t="s">
        <v>1543</v>
      </c>
      <c r="B21" s="132" t="s">
        <v>1543</v>
      </c>
      <c r="C21" s="132" t="s">
        <v>2506</v>
      </c>
      <c r="E21" s="28" t="s">
        <v>176</v>
      </c>
      <c r="F21" s="28" t="s">
        <v>1329</v>
      </c>
    </row>
    <row r="22" spans="1:6" x14ac:dyDescent="0.3">
      <c r="A22" s="132" t="s">
        <v>1543</v>
      </c>
      <c r="B22" s="132" t="s">
        <v>1543</v>
      </c>
      <c r="C22" s="132" t="s">
        <v>2506</v>
      </c>
      <c r="E22" s="28" t="s">
        <v>2325</v>
      </c>
      <c r="F22" s="28" t="s">
        <v>2332</v>
      </c>
    </row>
    <row r="23" spans="1:6" x14ac:dyDescent="0.3">
      <c r="A23" s="132" t="s">
        <v>1382</v>
      </c>
      <c r="B23" s="132" t="s">
        <v>161</v>
      </c>
      <c r="C23" s="132" t="s">
        <v>82</v>
      </c>
      <c r="E23" s="132" t="s">
        <v>258</v>
      </c>
      <c r="F23" s="132" t="s">
        <v>107</v>
      </c>
    </row>
    <row r="24" spans="1:6" x14ac:dyDescent="0.3">
      <c r="A24" s="55" t="s">
        <v>2151</v>
      </c>
      <c r="B24" s="55" t="s">
        <v>93</v>
      </c>
      <c r="C24" s="55" t="s">
        <v>82</v>
      </c>
      <c r="D24" s="134" t="s">
        <v>2385</v>
      </c>
      <c r="E24" s="55" t="s">
        <v>1643</v>
      </c>
      <c r="F24" s="55" t="s">
        <v>1632</v>
      </c>
    </row>
    <row r="25" spans="1:6" x14ac:dyDescent="0.3">
      <c r="A25" s="132" t="s">
        <v>795</v>
      </c>
      <c r="B25" s="132" t="s">
        <v>245</v>
      </c>
      <c r="C25" s="132" t="s">
        <v>82</v>
      </c>
      <c r="E25" s="132" t="s">
        <v>793</v>
      </c>
      <c r="F25" s="132" t="s">
        <v>794</v>
      </c>
    </row>
    <row r="26" spans="1:6" x14ac:dyDescent="0.3">
      <c r="A26" s="132" t="s">
        <v>301</v>
      </c>
      <c r="B26" s="132" t="s">
        <v>72</v>
      </c>
      <c r="C26" s="132" t="s">
        <v>82</v>
      </c>
      <c r="E26" s="132" t="s">
        <v>89</v>
      </c>
      <c r="F26" s="132" t="s">
        <v>90</v>
      </c>
    </row>
    <row r="27" spans="1:6" s="16" customFormat="1" x14ac:dyDescent="0.3">
      <c r="A27" s="132" t="s">
        <v>1160</v>
      </c>
      <c r="B27" s="132" t="s">
        <v>105</v>
      </c>
      <c r="C27" s="132" t="s">
        <v>45</v>
      </c>
      <c r="D27" s="69"/>
      <c r="E27" s="132" t="s">
        <v>535</v>
      </c>
      <c r="F27" s="132" t="s">
        <v>536</v>
      </c>
    </row>
    <row r="28" spans="1:6" x14ac:dyDescent="0.3">
      <c r="A28" s="132" t="s">
        <v>1160</v>
      </c>
      <c r="B28" s="132" t="s">
        <v>105</v>
      </c>
      <c r="C28" s="132" t="s">
        <v>45</v>
      </c>
      <c r="E28" s="132" t="s">
        <v>535</v>
      </c>
      <c r="F28" s="132" t="s">
        <v>536</v>
      </c>
    </row>
    <row r="29" spans="1:6" x14ac:dyDescent="0.3">
      <c r="A29" s="132" t="s">
        <v>1292</v>
      </c>
      <c r="B29" s="132" t="s">
        <v>69</v>
      </c>
      <c r="C29" s="132" t="s">
        <v>82</v>
      </c>
      <c r="E29" s="132" t="s">
        <v>91</v>
      </c>
      <c r="F29" s="132" t="s">
        <v>1291</v>
      </c>
    </row>
    <row r="30" spans="1:6" x14ac:dyDescent="0.3">
      <c r="A30" s="132" t="s">
        <v>1616</v>
      </c>
      <c r="B30" s="132" t="s">
        <v>245</v>
      </c>
      <c r="C30" s="132" t="s">
        <v>82</v>
      </c>
      <c r="E30" s="132" t="s">
        <v>110</v>
      </c>
      <c r="F30" s="132" t="s">
        <v>1614</v>
      </c>
    </row>
    <row r="31" spans="1:6" x14ac:dyDescent="0.3">
      <c r="A31" s="132" t="s">
        <v>1616</v>
      </c>
      <c r="B31" s="132" t="s">
        <v>245</v>
      </c>
      <c r="C31" s="132" t="s">
        <v>82</v>
      </c>
      <c r="E31" s="132" t="s">
        <v>110</v>
      </c>
      <c r="F31" s="132" t="s">
        <v>1614</v>
      </c>
    </row>
    <row r="32" spans="1:6" x14ac:dyDescent="0.3">
      <c r="A32" s="132" t="s">
        <v>2434</v>
      </c>
      <c r="B32" s="132" t="s">
        <v>245</v>
      </c>
      <c r="C32" s="132" t="s">
        <v>82</v>
      </c>
      <c r="E32" s="132" t="s">
        <v>232</v>
      </c>
      <c r="F32" s="132" t="s">
        <v>2433</v>
      </c>
    </row>
    <row r="33" spans="1:6" x14ac:dyDescent="0.3">
      <c r="A33" s="28" t="s">
        <v>2366</v>
      </c>
      <c r="B33" s="132" t="s">
        <v>241</v>
      </c>
      <c r="C33" s="132" t="s">
        <v>2506</v>
      </c>
      <c r="E33" s="28" t="s">
        <v>2326</v>
      </c>
      <c r="F33" s="28" t="s">
        <v>2333</v>
      </c>
    </row>
    <row r="34" spans="1:6" x14ac:dyDescent="0.3">
      <c r="A34" s="132" t="s">
        <v>1217</v>
      </c>
      <c r="B34" s="132" t="s">
        <v>93</v>
      </c>
      <c r="C34" s="132" t="s">
        <v>1216</v>
      </c>
      <c r="D34" s="22"/>
      <c r="E34" s="132" t="s">
        <v>34</v>
      </c>
      <c r="F34" s="132" t="s">
        <v>1213</v>
      </c>
    </row>
    <row r="35" spans="1:6" x14ac:dyDescent="0.3">
      <c r="A35" s="132" t="s">
        <v>820</v>
      </c>
      <c r="B35" s="132" t="s">
        <v>72</v>
      </c>
      <c r="C35" s="132" t="s">
        <v>45</v>
      </c>
      <c r="E35" s="132" t="s">
        <v>2013</v>
      </c>
      <c r="F35" s="132" t="s">
        <v>807</v>
      </c>
    </row>
    <row r="36" spans="1:6" x14ac:dyDescent="0.3">
      <c r="A36" s="132" t="s">
        <v>1231</v>
      </c>
      <c r="B36" s="132" t="s">
        <v>245</v>
      </c>
      <c r="C36" s="132" t="s">
        <v>45</v>
      </c>
      <c r="E36" s="132" t="s">
        <v>458</v>
      </c>
      <c r="F36" s="132" t="s">
        <v>816</v>
      </c>
    </row>
    <row r="37" spans="1:6" x14ac:dyDescent="0.3">
      <c r="A37" s="132" t="s">
        <v>118</v>
      </c>
      <c r="B37" s="132" t="s">
        <v>118</v>
      </c>
      <c r="C37" s="132" t="s">
        <v>1559</v>
      </c>
      <c r="D37" s="22"/>
      <c r="E37" s="132" t="s">
        <v>1560</v>
      </c>
      <c r="F37" s="132" t="s">
        <v>720</v>
      </c>
    </row>
    <row r="38" spans="1:6" x14ac:dyDescent="0.3">
      <c r="A38" s="132" t="s">
        <v>968</v>
      </c>
      <c r="B38" s="132" t="s">
        <v>245</v>
      </c>
      <c r="C38" s="132" t="s">
        <v>82</v>
      </c>
      <c r="E38" s="132" t="s">
        <v>176</v>
      </c>
      <c r="F38" s="132" t="s">
        <v>718</v>
      </c>
    </row>
    <row r="39" spans="1:6" x14ac:dyDescent="0.3">
      <c r="A39" s="132" t="s">
        <v>2496</v>
      </c>
      <c r="B39" s="132" t="s">
        <v>72</v>
      </c>
      <c r="C39" s="132" t="s">
        <v>45</v>
      </c>
      <c r="E39" s="132" t="s">
        <v>220</v>
      </c>
      <c r="F39" s="132" t="s">
        <v>221</v>
      </c>
    </row>
    <row r="40" spans="1:6" x14ac:dyDescent="0.3">
      <c r="A40" s="132" t="s">
        <v>608</v>
      </c>
      <c r="B40" s="132" t="s">
        <v>245</v>
      </c>
      <c r="C40" s="132" t="s">
        <v>82</v>
      </c>
      <c r="E40" s="132" t="s">
        <v>99</v>
      </c>
      <c r="F40" s="132" t="s">
        <v>542</v>
      </c>
    </row>
    <row r="41" spans="1:6" x14ac:dyDescent="0.3">
      <c r="A41" s="132" t="s">
        <v>2091</v>
      </c>
      <c r="B41" s="132" t="s">
        <v>93</v>
      </c>
      <c r="C41" s="132" t="s">
        <v>2087</v>
      </c>
      <c r="D41" s="22"/>
      <c r="E41" s="132" t="s">
        <v>2085</v>
      </c>
      <c r="F41" s="132" t="s">
        <v>2086</v>
      </c>
    </row>
    <row r="42" spans="1:6" x14ac:dyDescent="0.3">
      <c r="A42" s="132" t="s">
        <v>1229</v>
      </c>
      <c r="B42" s="132" t="s">
        <v>69</v>
      </c>
      <c r="C42" s="132" t="s">
        <v>307</v>
      </c>
      <c r="E42" s="132" t="s">
        <v>50</v>
      </c>
      <c r="F42" s="132" t="s">
        <v>2444</v>
      </c>
    </row>
    <row r="43" spans="1:6" x14ac:dyDescent="0.3">
      <c r="A43" s="132" t="s">
        <v>769</v>
      </c>
      <c r="B43" s="132" t="s">
        <v>1590</v>
      </c>
      <c r="C43" s="132" t="s">
        <v>82</v>
      </c>
      <c r="E43" s="132" t="s">
        <v>176</v>
      </c>
      <c r="F43" s="132" t="s">
        <v>750</v>
      </c>
    </row>
    <row r="44" spans="1:6" x14ac:dyDescent="0.3">
      <c r="A44" s="55" t="s">
        <v>296</v>
      </c>
      <c r="B44" s="55" t="s">
        <v>69</v>
      </c>
      <c r="C44" s="55" t="s">
        <v>45</v>
      </c>
      <c r="D44" s="134" t="s">
        <v>2517</v>
      </c>
      <c r="E44" s="55" t="s">
        <v>101</v>
      </c>
      <c r="F44" s="55" t="s">
        <v>47</v>
      </c>
    </row>
    <row r="45" spans="1:6" x14ac:dyDescent="0.3">
      <c r="A45" s="55" t="s">
        <v>712</v>
      </c>
      <c r="B45" s="55" t="s">
        <v>72</v>
      </c>
      <c r="C45" s="55" t="s">
        <v>45</v>
      </c>
      <c r="D45" s="134" t="s">
        <v>339</v>
      </c>
      <c r="E45" s="55" t="s">
        <v>673</v>
      </c>
      <c r="F45" s="55" t="s">
        <v>674</v>
      </c>
    </row>
    <row r="46" spans="1:6" x14ac:dyDescent="0.3">
      <c r="A46" s="132" t="s">
        <v>2491</v>
      </c>
      <c r="B46" s="132" t="s">
        <v>245</v>
      </c>
      <c r="C46" s="132" t="s">
        <v>367</v>
      </c>
      <c r="E46" s="132" t="s">
        <v>2470</v>
      </c>
      <c r="F46" s="132" t="s">
        <v>1543</v>
      </c>
    </row>
    <row r="47" spans="1:6" s="16" customFormat="1" x14ac:dyDescent="0.3">
      <c r="A47" s="132" t="s">
        <v>2116</v>
      </c>
      <c r="B47" s="132" t="s">
        <v>245</v>
      </c>
      <c r="C47" s="132" t="s">
        <v>45</v>
      </c>
      <c r="D47" s="69"/>
      <c r="E47" s="132" t="s">
        <v>2113</v>
      </c>
      <c r="F47" s="132" t="s">
        <v>2114</v>
      </c>
    </row>
    <row r="48" spans="1:6" s="16" customFormat="1" x14ac:dyDescent="0.3">
      <c r="A48" s="132" t="s">
        <v>1795</v>
      </c>
      <c r="B48" s="132" t="s">
        <v>241</v>
      </c>
      <c r="C48" s="132" t="s">
        <v>367</v>
      </c>
      <c r="D48" s="69"/>
      <c r="E48" s="132" t="s">
        <v>113</v>
      </c>
      <c r="F48" s="132" t="s">
        <v>1790</v>
      </c>
    </row>
    <row r="49" spans="1:6" x14ac:dyDescent="0.3">
      <c r="A49" s="132" t="s">
        <v>1895</v>
      </c>
      <c r="B49" s="132" t="s">
        <v>270</v>
      </c>
      <c r="C49" s="132" t="s">
        <v>45</v>
      </c>
      <c r="E49" s="132" t="s">
        <v>1288</v>
      </c>
      <c r="F49" s="132" t="s">
        <v>1289</v>
      </c>
    </row>
    <row r="50" spans="1:6" x14ac:dyDescent="0.3">
      <c r="A50" s="132" t="s">
        <v>2064</v>
      </c>
      <c r="B50" s="132" t="s">
        <v>245</v>
      </c>
      <c r="C50" s="132" t="s">
        <v>82</v>
      </c>
      <c r="E50" s="132" t="s">
        <v>1207</v>
      </c>
      <c r="F50" s="132" t="s">
        <v>2063</v>
      </c>
    </row>
    <row r="51" spans="1:6" x14ac:dyDescent="0.3">
      <c r="A51" s="132" t="s">
        <v>1625</v>
      </c>
      <c r="B51" s="132" t="s">
        <v>69</v>
      </c>
      <c r="C51" s="132" t="s">
        <v>92</v>
      </c>
      <c r="E51" s="132" t="s">
        <v>176</v>
      </c>
      <c r="F51" s="132" t="s">
        <v>1166</v>
      </c>
    </row>
    <row r="52" spans="1:6" x14ac:dyDescent="0.3">
      <c r="A52" s="132" t="s">
        <v>2465</v>
      </c>
      <c r="B52" s="132" t="s">
        <v>93</v>
      </c>
      <c r="C52" s="132" t="s">
        <v>1216</v>
      </c>
      <c r="D52" s="22"/>
      <c r="E52" s="132" t="s">
        <v>2464</v>
      </c>
      <c r="F52" s="132" t="s">
        <v>1543</v>
      </c>
    </row>
    <row r="53" spans="1:6" x14ac:dyDescent="0.3">
      <c r="A53" s="132" t="s">
        <v>1995</v>
      </c>
      <c r="B53" s="132" t="s">
        <v>245</v>
      </c>
      <c r="C53" s="132" t="s">
        <v>82</v>
      </c>
      <c r="E53" s="132" t="s">
        <v>1989</v>
      </c>
      <c r="F53" s="132" t="s">
        <v>451</v>
      </c>
    </row>
    <row r="54" spans="1:6" x14ac:dyDescent="0.3">
      <c r="A54" s="132" t="s">
        <v>417</v>
      </c>
      <c r="B54" s="132" t="s">
        <v>72</v>
      </c>
      <c r="C54" s="132" t="s">
        <v>82</v>
      </c>
      <c r="E54" s="132" t="s">
        <v>220</v>
      </c>
      <c r="F54" s="132" t="s">
        <v>416</v>
      </c>
    </row>
    <row r="55" spans="1:6" x14ac:dyDescent="0.3">
      <c r="A55" s="132" t="s">
        <v>1797</v>
      </c>
      <c r="B55" s="132" t="s">
        <v>245</v>
      </c>
      <c r="C55" s="132" t="s">
        <v>82</v>
      </c>
      <c r="E55" s="132" t="s">
        <v>63</v>
      </c>
      <c r="F55" s="132" t="s">
        <v>965</v>
      </c>
    </row>
    <row r="56" spans="1:6" x14ac:dyDescent="0.3">
      <c r="A56" s="132" t="s">
        <v>549</v>
      </c>
      <c r="B56" s="132" t="s">
        <v>1590</v>
      </c>
      <c r="C56" s="132" t="s">
        <v>82</v>
      </c>
      <c r="E56" s="132" t="s">
        <v>77</v>
      </c>
      <c r="F56" s="132" t="s">
        <v>1573</v>
      </c>
    </row>
    <row r="57" spans="1:6" x14ac:dyDescent="0.3">
      <c r="A57" s="132" t="s">
        <v>2032</v>
      </c>
      <c r="B57" s="132" t="s">
        <v>93</v>
      </c>
      <c r="C57" s="132" t="s">
        <v>82</v>
      </c>
      <c r="E57" s="132" t="s">
        <v>761</v>
      </c>
      <c r="F57" s="132" t="s">
        <v>762</v>
      </c>
    </row>
    <row r="58" spans="1:6" x14ac:dyDescent="0.3">
      <c r="A58" s="132" t="s">
        <v>2090</v>
      </c>
      <c r="B58" s="132" t="s">
        <v>245</v>
      </c>
      <c r="C58" s="132" t="s">
        <v>2508</v>
      </c>
      <c r="D58" s="22"/>
      <c r="E58" s="132" t="s">
        <v>2084</v>
      </c>
      <c r="F58" s="132" t="s">
        <v>2086</v>
      </c>
    </row>
    <row r="59" spans="1:6" x14ac:dyDescent="0.3">
      <c r="A59" s="132" t="s">
        <v>565</v>
      </c>
      <c r="B59" s="132" t="s">
        <v>69</v>
      </c>
      <c r="C59" s="132" t="s">
        <v>45</v>
      </c>
      <c r="E59" s="132" t="s">
        <v>426</v>
      </c>
      <c r="F59" s="132" t="s">
        <v>427</v>
      </c>
    </row>
    <row r="60" spans="1:6" x14ac:dyDescent="0.3">
      <c r="A60" s="55" t="s">
        <v>791</v>
      </c>
      <c r="B60" s="55" t="s">
        <v>72</v>
      </c>
      <c r="C60" s="55" t="s">
        <v>45</v>
      </c>
      <c r="D60" s="134" t="s">
        <v>2385</v>
      </c>
      <c r="E60" s="55" t="s">
        <v>465</v>
      </c>
      <c r="F60" s="55" t="s">
        <v>699</v>
      </c>
    </row>
    <row r="61" spans="1:6" x14ac:dyDescent="0.3">
      <c r="A61" s="132" t="s">
        <v>556</v>
      </c>
      <c r="B61" s="132" t="s">
        <v>245</v>
      </c>
      <c r="C61" s="132" t="s">
        <v>45</v>
      </c>
      <c r="E61" s="132" t="s">
        <v>487</v>
      </c>
      <c r="F61" s="132" t="s">
        <v>488</v>
      </c>
    </row>
    <row r="62" spans="1:6" x14ac:dyDescent="0.3">
      <c r="A62" s="136" t="s">
        <v>2509</v>
      </c>
      <c r="B62" s="55" t="s">
        <v>93</v>
      </c>
      <c r="C62" s="55" t="s">
        <v>2281</v>
      </c>
      <c r="D62" s="55" t="s">
        <v>2515</v>
      </c>
      <c r="E62" s="136" t="s">
        <v>122</v>
      </c>
      <c r="F62" s="136" t="s">
        <v>1327</v>
      </c>
    </row>
    <row r="63" spans="1:6" s="16" customFormat="1" x14ac:dyDescent="0.3">
      <c r="A63" s="132" t="s">
        <v>381</v>
      </c>
      <c r="B63" s="132" t="s">
        <v>69</v>
      </c>
      <c r="C63" s="132" t="s">
        <v>45</v>
      </c>
      <c r="D63" s="69"/>
      <c r="E63" s="132" t="s">
        <v>1804</v>
      </c>
      <c r="F63" s="132" t="s">
        <v>189</v>
      </c>
    </row>
    <row r="64" spans="1:6" x14ac:dyDescent="0.3">
      <c r="A64" s="132" t="s">
        <v>1153</v>
      </c>
      <c r="B64" s="132" t="s">
        <v>69</v>
      </c>
      <c r="C64" s="132" t="s">
        <v>45</v>
      </c>
      <c r="E64" s="132" t="s">
        <v>75</v>
      </c>
      <c r="F64" s="132" t="s">
        <v>206</v>
      </c>
    </row>
    <row r="65" spans="1:6" s="16" customFormat="1" x14ac:dyDescent="0.3">
      <c r="A65" s="132" t="s">
        <v>659</v>
      </c>
      <c r="B65" s="132" t="s">
        <v>161</v>
      </c>
      <c r="C65" s="132" t="s">
        <v>45</v>
      </c>
      <c r="D65" s="69"/>
      <c r="E65" s="132" t="s">
        <v>203</v>
      </c>
      <c r="F65" s="132" t="s">
        <v>658</v>
      </c>
    </row>
    <row r="66" spans="1:6" x14ac:dyDescent="0.3">
      <c r="A66" s="132" t="s">
        <v>1838</v>
      </c>
      <c r="B66" s="132" t="s">
        <v>72</v>
      </c>
      <c r="C66" s="132" t="s">
        <v>45</v>
      </c>
      <c r="E66" s="132" t="s">
        <v>460</v>
      </c>
      <c r="F66" s="132" t="s">
        <v>412</v>
      </c>
    </row>
    <row r="67" spans="1:6" x14ac:dyDescent="0.3">
      <c r="A67" s="132" t="s">
        <v>1887</v>
      </c>
      <c r="B67" s="132" t="s">
        <v>72</v>
      </c>
      <c r="C67" s="132" t="s">
        <v>45</v>
      </c>
      <c r="E67" s="132" t="s">
        <v>220</v>
      </c>
      <c r="F67" s="132" t="s">
        <v>1885</v>
      </c>
    </row>
    <row r="68" spans="1:6" x14ac:dyDescent="0.3">
      <c r="A68" s="132" t="s">
        <v>1617</v>
      </c>
      <c r="B68" s="132" t="s">
        <v>93</v>
      </c>
      <c r="C68" s="132" t="s">
        <v>82</v>
      </c>
      <c r="D68" s="22"/>
      <c r="E68" s="132" t="s">
        <v>893</v>
      </c>
      <c r="F68" s="132" t="s">
        <v>1610</v>
      </c>
    </row>
    <row r="69" spans="1:6" x14ac:dyDescent="0.3">
      <c r="A69" s="132" t="s">
        <v>1606</v>
      </c>
      <c r="B69" s="132" t="s">
        <v>245</v>
      </c>
      <c r="C69" s="132" t="s">
        <v>82</v>
      </c>
      <c r="E69" s="132" t="s">
        <v>110</v>
      </c>
      <c r="F69" s="132" t="s">
        <v>191</v>
      </c>
    </row>
    <row r="70" spans="1:6" x14ac:dyDescent="0.3">
      <c r="A70" s="132" t="s">
        <v>2425</v>
      </c>
      <c r="B70" s="132" t="s">
        <v>245</v>
      </c>
      <c r="C70" s="132" t="s">
        <v>82</v>
      </c>
      <c r="E70" s="132" t="s">
        <v>35</v>
      </c>
      <c r="F70" s="132" t="s">
        <v>2424</v>
      </c>
    </row>
    <row r="71" spans="1:6" x14ac:dyDescent="0.3">
      <c r="A71" s="132" t="s">
        <v>1953</v>
      </c>
      <c r="B71" s="132" t="s">
        <v>245</v>
      </c>
      <c r="C71" s="132" t="s">
        <v>82</v>
      </c>
      <c r="E71" s="132" t="s">
        <v>134</v>
      </c>
      <c r="F71" s="132" t="s">
        <v>1952</v>
      </c>
    </row>
    <row r="72" spans="1:6" x14ac:dyDescent="0.3">
      <c r="A72" s="132" t="s">
        <v>1890</v>
      </c>
      <c r="B72" s="132" t="s">
        <v>93</v>
      </c>
      <c r="C72" s="132" t="s">
        <v>82</v>
      </c>
      <c r="E72" s="132" t="s">
        <v>1016</v>
      </c>
      <c r="F72" s="132" t="s">
        <v>1889</v>
      </c>
    </row>
    <row r="73" spans="1:6" x14ac:dyDescent="0.3">
      <c r="A73" s="132" t="s">
        <v>1651</v>
      </c>
      <c r="B73" s="132" t="s">
        <v>69</v>
      </c>
      <c r="C73" s="132" t="s">
        <v>82</v>
      </c>
      <c r="E73" s="132" t="s">
        <v>104</v>
      </c>
      <c r="F73" s="132" t="s">
        <v>1650</v>
      </c>
    </row>
    <row r="74" spans="1:6" x14ac:dyDescent="0.3">
      <c r="A74" s="132" t="s">
        <v>1383</v>
      </c>
      <c r="B74" s="132" t="s">
        <v>161</v>
      </c>
      <c r="C74" s="132" t="s">
        <v>82</v>
      </c>
      <c r="E74" s="132" t="s">
        <v>258</v>
      </c>
      <c r="F74" s="132" t="s">
        <v>107</v>
      </c>
    </row>
    <row r="75" spans="1:6" x14ac:dyDescent="0.3">
      <c r="A75" s="132" t="s">
        <v>1321</v>
      </c>
      <c r="B75" s="132" t="s">
        <v>69</v>
      </c>
      <c r="C75" s="132" t="s">
        <v>82</v>
      </c>
      <c r="E75" s="132" t="s">
        <v>110</v>
      </c>
      <c r="F75" s="132" t="s">
        <v>52</v>
      </c>
    </row>
    <row r="76" spans="1:6" x14ac:dyDescent="0.3">
      <c r="A76" s="132" t="s">
        <v>1741</v>
      </c>
      <c r="B76" s="132" t="s">
        <v>245</v>
      </c>
      <c r="C76" s="132" t="s">
        <v>82</v>
      </c>
      <c r="E76" s="132" t="s">
        <v>91</v>
      </c>
      <c r="F76" s="132" t="s">
        <v>1610</v>
      </c>
    </row>
    <row r="77" spans="1:6" x14ac:dyDescent="0.3">
      <c r="A77" s="132" t="s">
        <v>1638</v>
      </c>
      <c r="B77" s="132" t="s">
        <v>93</v>
      </c>
      <c r="C77" s="132" t="s">
        <v>82</v>
      </c>
      <c r="E77" s="132" t="s">
        <v>1634</v>
      </c>
      <c r="F77" s="132" t="s">
        <v>208</v>
      </c>
    </row>
    <row r="78" spans="1:6" x14ac:dyDescent="0.3">
      <c r="A78" s="132" t="s">
        <v>1638</v>
      </c>
      <c r="B78" s="132" t="s">
        <v>93</v>
      </c>
      <c r="C78" s="132" t="s">
        <v>82</v>
      </c>
      <c r="E78" s="132" t="s">
        <v>1880</v>
      </c>
      <c r="F78" s="132" t="s">
        <v>208</v>
      </c>
    </row>
    <row r="79" spans="1:6" x14ac:dyDescent="0.3">
      <c r="A79" s="132" t="s">
        <v>1740</v>
      </c>
      <c r="B79" s="132" t="s">
        <v>72</v>
      </c>
      <c r="C79" s="132" t="s">
        <v>82</v>
      </c>
      <c r="E79" s="132" t="s">
        <v>220</v>
      </c>
      <c r="F79" s="132" t="s">
        <v>472</v>
      </c>
    </row>
    <row r="80" spans="1:6" x14ac:dyDescent="0.3">
      <c r="A80" s="132" t="s">
        <v>1762</v>
      </c>
      <c r="B80" s="132" t="s">
        <v>161</v>
      </c>
      <c r="C80" s="132" t="s">
        <v>45</v>
      </c>
      <c r="E80" s="132" t="s">
        <v>133</v>
      </c>
      <c r="F80" s="132" t="s">
        <v>800</v>
      </c>
    </row>
    <row r="81" spans="1:6" x14ac:dyDescent="0.3">
      <c r="A81" s="132" t="s">
        <v>1586</v>
      </c>
      <c r="B81" s="132" t="s">
        <v>69</v>
      </c>
      <c r="C81" s="132" t="s">
        <v>45</v>
      </c>
      <c r="E81" s="132" t="s">
        <v>1208</v>
      </c>
      <c r="F81" s="132" t="s">
        <v>107</v>
      </c>
    </row>
    <row r="82" spans="1:6" x14ac:dyDescent="0.3">
      <c r="A82" s="132" t="s">
        <v>523</v>
      </c>
      <c r="B82" s="132" t="s">
        <v>270</v>
      </c>
      <c r="C82" s="132" t="s">
        <v>45</v>
      </c>
      <c r="E82" s="132" t="s">
        <v>1566</v>
      </c>
      <c r="F82" s="132" t="s">
        <v>474</v>
      </c>
    </row>
    <row r="83" spans="1:6" x14ac:dyDescent="0.3">
      <c r="A83" s="132" t="s">
        <v>1975</v>
      </c>
      <c r="B83" s="132" t="s">
        <v>72</v>
      </c>
      <c r="C83" s="132" t="s">
        <v>45</v>
      </c>
      <c r="E83" s="132" t="s">
        <v>71</v>
      </c>
      <c r="F83" s="132" t="s">
        <v>1973</v>
      </c>
    </row>
    <row r="84" spans="1:6" x14ac:dyDescent="0.3">
      <c r="A84" s="132" t="s">
        <v>1220</v>
      </c>
      <c r="B84" s="132" t="s">
        <v>161</v>
      </c>
      <c r="C84" s="132" t="s">
        <v>92</v>
      </c>
      <c r="E84" s="132" t="s">
        <v>583</v>
      </c>
      <c r="F84" s="132" t="s">
        <v>1218</v>
      </c>
    </row>
    <row r="85" spans="1:6" x14ac:dyDescent="0.3">
      <c r="A85" s="132" t="s">
        <v>2379</v>
      </c>
      <c r="B85" s="132" t="s">
        <v>271</v>
      </c>
      <c r="C85" s="132" t="s">
        <v>45</v>
      </c>
      <c r="E85" s="132" t="s">
        <v>222</v>
      </c>
      <c r="F85" s="132" t="s">
        <v>223</v>
      </c>
    </row>
    <row r="86" spans="1:6" x14ac:dyDescent="0.3">
      <c r="A86" s="132" t="s">
        <v>667</v>
      </c>
      <c r="B86" s="132" t="s">
        <v>69</v>
      </c>
      <c r="C86" s="132" t="s">
        <v>82</v>
      </c>
      <c r="E86" s="132" t="s">
        <v>660</v>
      </c>
      <c r="F86" s="132" t="s">
        <v>661</v>
      </c>
    </row>
    <row r="87" spans="1:6" x14ac:dyDescent="0.3">
      <c r="A87" s="132" t="s">
        <v>1133</v>
      </c>
      <c r="B87" s="132" t="s">
        <v>93</v>
      </c>
      <c r="C87" s="132" t="s">
        <v>307</v>
      </c>
      <c r="E87" s="132" t="s">
        <v>91</v>
      </c>
      <c r="F87" s="132" t="s">
        <v>1131</v>
      </c>
    </row>
    <row r="88" spans="1:6" x14ac:dyDescent="0.3">
      <c r="A88" s="132" t="s">
        <v>2399</v>
      </c>
      <c r="B88" s="132" t="s">
        <v>93</v>
      </c>
      <c r="C88" s="132" t="s">
        <v>82</v>
      </c>
      <c r="E88" s="132" t="s">
        <v>2258</v>
      </c>
      <c r="F88" s="132" t="s">
        <v>1867</v>
      </c>
    </row>
    <row r="89" spans="1:6" x14ac:dyDescent="0.3">
      <c r="A89" s="55" t="s">
        <v>1674</v>
      </c>
      <c r="B89" s="55" t="s">
        <v>72</v>
      </c>
      <c r="C89" s="55" t="s">
        <v>92</v>
      </c>
      <c r="D89" s="55" t="s">
        <v>2517</v>
      </c>
      <c r="E89" s="55" t="s">
        <v>66</v>
      </c>
      <c r="F89" s="55" t="s">
        <v>631</v>
      </c>
    </row>
    <row r="90" spans="1:6" x14ac:dyDescent="0.3">
      <c r="A90" s="132" t="s">
        <v>468</v>
      </c>
      <c r="B90" s="132" t="s">
        <v>69</v>
      </c>
      <c r="C90" s="132" t="s">
        <v>82</v>
      </c>
      <c r="E90" s="132" t="s">
        <v>50</v>
      </c>
      <c r="F90" s="132" t="s">
        <v>439</v>
      </c>
    </row>
    <row r="91" spans="1:6" s="16" customFormat="1" x14ac:dyDescent="0.3">
      <c r="A91" s="132" t="s">
        <v>2068</v>
      </c>
      <c r="B91" s="132" t="s">
        <v>93</v>
      </c>
      <c r="C91" s="132" t="s">
        <v>82</v>
      </c>
      <c r="D91" s="69"/>
      <c r="E91" s="132" t="s">
        <v>2066</v>
      </c>
      <c r="F91" s="132" t="s">
        <v>178</v>
      </c>
    </row>
    <row r="92" spans="1:6" x14ac:dyDescent="0.3">
      <c r="A92" s="132" t="s">
        <v>792</v>
      </c>
      <c r="B92" s="132" t="s">
        <v>245</v>
      </c>
      <c r="C92" s="132" t="s">
        <v>82</v>
      </c>
      <c r="E92" s="132" t="s">
        <v>782</v>
      </c>
      <c r="F92" s="132" t="s">
        <v>783</v>
      </c>
    </row>
    <row r="93" spans="1:6" x14ac:dyDescent="0.3">
      <c r="A93" s="55" t="s">
        <v>1591</v>
      </c>
      <c r="B93" s="55" t="s">
        <v>245</v>
      </c>
      <c r="C93" s="55" t="s">
        <v>82</v>
      </c>
      <c r="D93" s="134" t="s">
        <v>339</v>
      </c>
      <c r="E93" s="55" t="s">
        <v>50</v>
      </c>
      <c r="F93" s="55" t="s">
        <v>1575</v>
      </c>
    </row>
    <row r="94" spans="1:6" x14ac:dyDescent="0.3">
      <c r="A94" s="132" t="s">
        <v>1782</v>
      </c>
      <c r="B94" s="132" t="s">
        <v>72</v>
      </c>
      <c r="C94" s="132" t="s">
        <v>82</v>
      </c>
      <c r="E94" s="132" t="s">
        <v>35</v>
      </c>
      <c r="F94" s="132" t="s">
        <v>194</v>
      </c>
    </row>
    <row r="95" spans="1:6" s="16" customFormat="1" x14ac:dyDescent="0.3">
      <c r="A95" s="132" t="s">
        <v>1163</v>
      </c>
      <c r="B95" s="132" t="s">
        <v>245</v>
      </c>
      <c r="C95" s="132" t="s">
        <v>82</v>
      </c>
      <c r="D95" s="69"/>
      <c r="E95" s="132" t="s">
        <v>102</v>
      </c>
      <c r="F95" s="132" t="s">
        <v>765</v>
      </c>
    </row>
    <row r="96" spans="1:6" x14ac:dyDescent="0.3">
      <c r="A96" s="132" t="s">
        <v>781</v>
      </c>
      <c r="B96" s="132" t="s">
        <v>69</v>
      </c>
      <c r="C96" s="132" t="s">
        <v>82</v>
      </c>
      <c r="E96" s="132" t="s">
        <v>75</v>
      </c>
      <c r="F96" s="132" t="s">
        <v>779</v>
      </c>
    </row>
    <row r="97" spans="1:6" x14ac:dyDescent="0.3">
      <c r="A97" s="132" t="s">
        <v>2071</v>
      </c>
      <c r="B97" s="132" t="s">
        <v>93</v>
      </c>
      <c r="C97" s="132" t="s">
        <v>82</v>
      </c>
      <c r="E97" s="132" t="s">
        <v>398</v>
      </c>
      <c r="F97" s="132" t="s">
        <v>2069</v>
      </c>
    </row>
    <row r="98" spans="1:6" x14ac:dyDescent="0.3">
      <c r="A98" s="132" t="s">
        <v>2449</v>
      </c>
      <c r="B98" s="132" t="s">
        <v>245</v>
      </c>
      <c r="C98" s="132" t="s">
        <v>307</v>
      </c>
      <c r="E98" s="132" t="s">
        <v>2445</v>
      </c>
    </row>
    <row r="99" spans="1:6" x14ac:dyDescent="0.3">
      <c r="A99" s="55" t="s">
        <v>592</v>
      </c>
      <c r="B99" s="55" t="s">
        <v>271</v>
      </c>
      <c r="C99" s="55" t="s">
        <v>82</v>
      </c>
      <c r="D99" s="134" t="s">
        <v>73</v>
      </c>
      <c r="E99" s="55" t="s">
        <v>2121</v>
      </c>
      <c r="F99" s="55" t="s">
        <v>239</v>
      </c>
    </row>
    <row r="100" spans="1:6" x14ac:dyDescent="0.3">
      <c r="A100" s="55" t="s">
        <v>333</v>
      </c>
      <c r="B100" s="55" t="s">
        <v>93</v>
      </c>
      <c r="C100" s="55" t="s">
        <v>82</v>
      </c>
      <c r="D100" s="134" t="s">
        <v>339</v>
      </c>
      <c r="E100" s="55" t="s">
        <v>71</v>
      </c>
      <c r="F100" s="55" t="s">
        <v>88</v>
      </c>
    </row>
    <row r="101" spans="1:6" s="16" customFormat="1" x14ac:dyDescent="0.3">
      <c r="A101" s="132" t="s">
        <v>860</v>
      </c>
      <c r="B101" s="132" t="s">
        <v>245</v>
      </c>
      <c r="C101" s="132" t="s">
        <v>82</v>
      </c>
      <c r="D101" s="69"/>
      <c r="E101" s="132" t="s">
        <v>1681</v>
      </c>
      <c r="F101" s="132" t="s">
        <v>858</v>
      </c>
    </row>
    <row r="102" spans="1:6" s="16" customFormat="1" x14ac:dyDescent="0.3">
      <c r="A102" s="132" t="s">
        <v>1717</v>
      </c>
      <c r="B102" s="132" t="s">
        <v>69</v>
      </c>
      <c r="C102" s="132" t="s">
        <v>82</v>
      </c>
      <c r="D102" s="69"/>
      <c r="E102" s="132" t="s">
        <v>101</v>
      </c>
      <c r="F102" s="132" t="s">
        <v>749</v>
      </c>
    </row>
    <row r="103" spans="1:6" x14ac:dyDescent="0.3">
      <c r="A103" s="132" t="s">
        <v>2050</v>
      </c>
      <c r="B103" s="132" t="s">
        <v>161</v>
      </c>
      <c r="C103" s="132" t="s">
        <v>45</v>
      </c>
      <c r="E103" s="132" t="s">
        <v>2048</v>
      </c>
      <c r="F103" s="132" t="s">
        <v>2046</v>
      </c>
    </row>
    <row r="104" spans="1:6" x14ac:dyDescent="0.3">
      <c r="A104" s="132" t="s">
        <v>671</v>
      </c>
      <c r="B104" s="132" t="s">
        <v>93</v>
      </c>
      <c r="C104" s="132" t="s">
        <v>82</v>
      </c>
      <c r="E104" s="132" t="s">
        <v>668</v>
      </c>
      <c r="F104" s="132" t="s">
        <v>669</v>
      </c>
    </row>
    <row r="105" spans="1:6" x14ac:dyDescent="0.3">
      <c r="A105" s="132" t="s">
        <v>303</v>
      </c>
      <c r="B105" s="132" t="s">
        <v>69</v>
      </c>
      <c r="C105" s="132" t="s">
        <v>82</v>
      </c>
      <c r="E105" s="132" t="s">
        <v>163</v>
      </c>
      <c r="F105" s="132" t="s">
        <v>179</v>
      </c>
    </row>
    <row r="106" spans="1:6" x14ac:dyDescent="0.3">
      <c r="A106" s="132" t="s">
        <v>1317</v>
      </c>
      <c r="B106" s="132" t="s">
        <v>245</v>
      </c>
      <c r="C106" s="132" t="s">
        <v>82</v>
      </c>
      <c r="E106" s="132" t="s">
        <v>1784</v>
      </c>
      <c r="F106" s="132" t="s">
        <v>1315</v>
      </c>
    </row>
    <row r="107" spans="1:6" x14ac:dyDescent="0.3">
      <c r="A107" s="132" t="s">
        <v>1705</v>
      </c>
      <c r="B107" s="132" t="s">
        <v>93</v>
      </c>
      <c r="C107" s="132" t="s">
        <v>92</v>
      </c>
      <c r="E107" s="132" t="s">
        <v>576</v>
      </c>
      <c r="F107" s="132" t="s">
        <v>1697</v>
      </c>
    </row>
    <row r="108" spans="1:6" x14ac:dyDescent="0.3">
      <c r="A108" s="132" t="s">
        <v>1157</v>
      </c>
      <c r="B108" s="132" t="s">
        <v>93</v>
      </c>
      <c r="C108" s="132" t="s">
        <v>82</v>
      </c>
      <c r="E108" s="132" t="s">
        <v>1060</v>
      </c>
      <c r="F108" s="132" t="s">
        <v>1061</v>
      </c>
    </row>
    <row r="109" spans="1:6" x14ac:dyDescent="0.3">
      <c r="A109" s="132" t="s">
        <v>2415</v>
      </c>
      <c r="B109" s="132" t="s">
        <v>245</v>
      </c>
      <c r="C109" s="132" t="s">
        <v>82</v>
      </c>
      <c r="E109" s="132" t="s">
        <v>102</v>
      </c>
      <c r="F109" s="132" t="s">
        <v>2413</v>
      </c>
    </row>
    <row r="110" spans="1:6" x14ac:dyDescent="0.3">
      <c r="A110" s="132" t="s">
        <v>1629</v>
      </c>
      <c r="B110" s="132" t="s">
        <v>245</v>
      </c>
      <c r="C110" s="132" t="s">
        <v>82</v>
      </c>
      <c r="E110" s="132" t="s">
        <v>77</v>
      </c>
      <c r="F110" s="132" t="s">
        <v>596</v>
      </c>
    </row>
    <row r="111" spans="1:6" x14ac:dyDescent="0.3">
      <c r="A111" s="132" t="s">
        <v>760</v>
      </c>
      <c r="B111" s="132" t="s">
        <v>93</v>
      </c>
      <c r="C111" s="132" t="s">
        <v>82</v>
      </c>
      <c r="E111" s="132" t="s">
        <v>235</v>
      </c>
      <c r="F111" s="132" t="s">
        <v>758</v>
      </c>
    </row>
    <row r="112" spans="1:6" x14ac:dyDescent="0.3">
      <c r="A112" s="132" t="s">
        <v>254</v>
      </c>
      <c r="B112" s="132" t="s">
        <v>245</v>
      </c>
      <c r="C112" s="132" t="s">
        <v>82</v>
      </c>
      <c r="E112" s="132" t="s">
        <v>110</v>
      </c>
      <c r="F112" s="132" t="s">
        <v>250</v>
      </c>
    </row>
    <row r="113" spans="1:6" x14ac:dyDescent="0.3">
      <c r="A113" s="132" t="s">
        <v>1900</v>
      </c>
      <c r="B113" s="132" t="s">
        <v>245</v>
      </c>
      <c r="C113" s="132" t="s">
        <v>82</v>
      </c>
      <c r="E113" s="132" t="s">
        <v>34</v>
      </c>
      <c r="F113" s="132" t="s">
        <v>43</v>
      </c>
    </row>
    <row r="114" spans="1:6" x14ac:dyDescent="0.3">
      <c r="A114" s="132" t="s">
        <v>2150</v>
      </c>
      <c r="B114" s="132" t="s">
        <v>93</v>
      </c>
      <c r="C114" s="132" t="s">
        <v>92</v>
      </c>
      <c r="E114" s="132" t="s">
        <v>761</v>
      </c>
      <c r="F114" s="132" t="s">
        <v>463</v>
      </c>
    </row>
    <row r="115" spans="1:6" x14ac:dyDescent="0.3">
      <c r="A115" s="132" t="s">
        <v>1019</v>
      </c>
      <c r="B115" s="132" t="s">
        <v>271</v>
      </c>
      <c r="C115" s="132" t="s">
        <v>2507</v>
      </c>
      <c r="E115" s="132" t="s">
        <v>1007</v>
      </c>
      <c r="F115" s="132" t="s">
        <v>1008</v>
      </c>
    </row>
    <row r="116" spans="1:6" x14ac:dyDescent="0.3">
      <c r="A116" s="55" t="s">
        <v>1866</v>
      </c>
      <c r="B116" s="55" t="s">
        <v>245</v>
      </c>
      <c r="C116" s="55" t="s">
        <v>82</v>
      </c>
      <c r="D116" s="134" t="s">
        <v>339</v>
      </c>
      <c r="E116" s="55" t="s">
        <v>1863</v>
      </c>
      <c r="F116" s="55" t="s">
        <v>1857</v>
      </c>
    </row>
    <row r="117" spans="1:6" x14ac:dyDescent="0.3">
      <c r="A117" s="132" t="s">
        <v>1120</v>
      </c>
      <c r="B117" s="132" t="s">
        <v>245</v>
      </c>
      <c r="C117" s="132" t="s">
        <v>82</v>
      </c>
      <c r="E117" s="132" t="s">
        <v>1010</v>
      </c>
      <c r="F117" s="132" t="s">
        <v>42</v>
      </c>
    </row>
    <row r="118" spans="1:6" s="16" customFormat="1" x14ac:dyDescent="0.3">
      <c r="A118" s="132" t="s">
        <v>1884</v>
      </c>
      <c r="B118" s="132" t="s">
        <v>93</v>
      </c>
      <c r="C118" s="132" t="s">
        <v>82</v>
      </c>
      <c r="D118" s="69"/>
      <c r="E118" s="132" t="s">
        <v>1882</v>
      </c>
      <c r="F118" s="132" t="s">
        <v>1883</v>
      </c>
    </row>
    <row r="119" spans="1:6" x14ac:dyDescent="0.3">
      <c r="A119" s="132" t="s">
        <v>2503</v>
      </c>
      <c r="B119" s="132" t="s">
        <v>93</v>
      </c>
      <c r="C119" s="132" t="s">
        <v>82</v>
      </c>
      <c r="E119" s="132" t="s">
        <v>86</v>
      </c>
      <c r="F119" s="132" t="s">
        <v>2502</v>
      </c>
    </row>
    <row r="120" spans="1:6" x14ac:dyDescent="0.3">
      <c r="A120" s="132" t="s">
        <v>2468</v>
      </c>
      <c r="B120" s="132" t="s">
        <v>245</v>
      </c>
      <c r="C120" s="132" t="s">
        <v>82</v>
      </c>
      <c r="E120" s="132" t="s">
        <v>83</v>
      </c>
      <c r="F120" s="132" t="s">
        <v>189</v>
      </c>
    </row>
    <row r="121" spans="1:6" x14ac:dyDescent="0.3">
      <c r="A121" s="132" t="s">
        <v>1552</v>
      </c>
      <c r="B121" s="132" t="s">
        <v>69</v>
      </c>
      <c r="C121" s="132" t="s">
        <v>82</v>
      </c>
      <c r="E121" s="132" t="s">
        <v>1550</v>
      </c>
      <c r="F121" s="132" t="s">
        <v>1584</v>
      </c>
    </row>
    <row r="122" spans="1:6" x14ac:dyDescent="0.3">
      <c r="A122" s="132" t="s">
        <v>2007</v>
      </c>
      <c r="B122" s="132" t="s">
        <v>245</v>
      </c>
      <c r="C122" s="132" t="s">
        <v>82</v>
      </c>
      <c r="D122" s="22"/>
      <c r="E122" s="132" t="s">
        <v>101</v>
      </c>
      <c r="F122" s="132" t="s">
        <v>756</v>
      </c>
    </row>
    <row r="123" spans="1:6" x14ac:dyDescent="0.3">
      <c r="A123" s="55" t="s">
        <v>2234</v>
      </c>
      <c r="B123" s="55" t="s">
        <v>93</v>
      </c>
      <c r="C123" s="55" t="s">
        <v>82</v>
      </c>
      <c r="D123" s="134" t="s">
        <v>73</v>
      </c>
      <c r="E123" s="55" t="s">
        <v>1309</v>
      </c>
      <c r="F123" s="55" t="s">
        <v>2235</v>
      </c>
    </row>
    <row r="124" spans="1:6" x14ac:dyDescent="0.3">
      <c r="A124" s="132" t="s">
        <v>1011</v>
      </c>
      <c r="B124" s="132" t="s">
        <v>69</v>
      </c>
      <c r="C124" s="132" t="s">
        <v>82</v>
      </c>
      <c r="E124" s="132" t="s">
        <v>697</v>
      </c>
      <c r="F124" s="132" t="s">
        <v>1118</v>
      </c>
    </row>
    <row r="125" spans="1:6" s="16" customFormat="1" x14ac:dyDescent="0.3">
      <c r="A125" s="132" t="s">
        <v>1942</v>
      </c>
      <c r="B125" s="132" t="s">
        <v>93</v>
      </c>
      <c r="C125" s="132" t="s">
        <v>82</v>
      </c>
      <c r="D125" s="69"/>
      <c r="E125" s="132" t="s">
        <v>720</v>
      </c>
      <c r="F125" s="132" t="s">
        <v>1110</v>
      </c>
    </row>
    <row r="126" spans="1:6" x14ac:dyDescent="0.3">
      <c r="A126" s="132" t="s">
        <v>348</v>
      </c>
      <c r="B126" s="132" t="s">
        <v>245</v>
      </c>
      <c r="C126" s="132" t="s">
        <v>82</v>
      </c>
      <c r="E126" s="132" t="s">
        <v>485</v>
      </c>
      <c r="F126" s="132" t="s">
        <v>159</v>
      </c>
    </row>
    <row r="127" spans="1:6" x14ac:dyDescent="0.3">
      <c r="A127" s="132" t="s">
        <v>1722</v>
      </c>
      <c r="B127" s="132" t="s">
        <v>69</v>
      </c>
      <c r="C127" s="132" t="s">
        <v>45</v>
      </c>
      <c r="E127" s="132" t="s">
        <v>1720</v>
      </c>
      <c r="F127" s="132" t="s">
        <v>1721</v>
      </c>
    </row>
    <row r="128" spans="1:6" x14ac:dyDescent="0.3">
      <c r="A128" s="132" t="s">
        <v>1722</v>
      </c>
      <c r="B128" s="132" t="s">
        <v>69</v>
      </c>
      <c r="C128" s="132" t="s">
        <v>45</v>
      </c>
      <c r="E128" s="132" t="s">
        <v>342</v>
      </c>
      <c r="F128" s="132" t="s">
        <v>1835</v>
      </c>
    </row>
    <row r="129" spans="1:6" x14ac:dyDescent="0.3">
      <c r="A129" s="132" t="s">
        <v>1184</v>
      </c>
      <c r="B129" s="132" t="s">
        <v>93</v>
      </c>
      <c r="C129" s="132" t="s">
        <v>82</v>
      </c>
      <c r="E129" s="132" t="s">
        <v>571</v>
      </c>
      <c r="F129" s="132" t="s">
        <v>572</v>
      </c>
    </row>
    <row r="130" spans="1:6" x14ac:dyDescent="0.3">
      <c r="A130" s="132" t="s">
        <v>1005</v>
      </c>
      <c r="B130" s="132" t="s">
        <v>245</v>
      </c>
      <c r="C130" s="132" t="s">
        <v>45</v>
      </c>
      <c r="E130" s="132" t="s">
        <v>258</v>
      </c>
      <c r="F130" s="132" t="s">
        <v>979</v>
      </c>
    </row>
    <row r="131" spans="1:6" x14ac:dyDescent="0.3">
      <c r="A131" s="132" t="s">
        <v>2145</v>
      </c>
      <c r="B131" s="132" t="s">
        <v>72</v>
      </c>
      <c r="C131" s="132" t="s">
        <v>45</v>
      </c>
      <c r="E131" s="132" t="s">
        <v>2143</v>
      </c>
      <c r="F131" s="132" t="s">
        <v>2144</v>
      </c>
    </row>
    <row r="132" spans="1:6" x14ac:dyDescent="0.3">
      <c r="A132" s="132" t="s">
        <v>1771</v>
      </c>
      <c r="B132" s="132" t="s">
        <v>161</v>
      </c>
      <c r="C132" s="132" t="s">
        <v>45</v>
      </c>
      <c r="E132" s="132" t="s">
        <v>1768</v>
      </c>
      <c r="F132" s="132" t="s">
        <v>1152</v>
      </c>
    </row>
    <row r="133" spans="1:6" x14ac:dyDescent="0.3">
      <c r="A133" s="132" t="s">
        <v>1772</v>
      </c>
      <c r="B133" s="132" t="s">
        <v>72</v>
      </c>
      <c r="C133" s="132" t="s">
        <v>45</v>
      </c>
      <c r="E133" s="132" t="s">
        <v>1769</v>
      </c>
      <c r="F133" s="132" t="s">
        <v>1152</v>
      </c>
    </row>
    <row r="134" spans="1:6" x14ac:dyDescent="0.3">
      <c r="A134" s="132" t="s">
        <v>1770</v>
      </c>
      <c r="B134" s="132" t="s">
        <v>69</v>
      </c>
      <c r="C134" s="132" t="s">
        <v>45</v>
      </c>
      <c r="E134" s="132" t="s">
        <v>1767</v>
      </c>
      <c r="F134" s="132" t="s">
        <v>1152</v>
      </c>
    </row>
    <row r="135" spans="1:6" x14ac:dyDescent="0.3">
      <c r="A135" s="132" t="s">
        <v>1846</v>
      </c>
      <c r="B135" s="132" t="s">
        <v>72</v>
      </c>
      <c r="C135" s="132" t="s">
        <v>45</v>
      </c>
      <c r="E135" s="132" t="s">
        <v>1833</v>
      </c>
      <c r="F135" s="132" t="s">
        <v>170</v>
      </c>
    </row>
    <row r="136" spans="1:6" x14ac:dyDescent="0.3">
      <c r="A136" s="132" t="s">
        <v>1193</v>
      </c>
      <c r="B136" s="132" t="s">
        <v>72</v>
      </c>
      <c r="C136" s="132" t="s">
        <v>45</v>
      </c>
      <c r="E136" s="132" t="s">
        <v>1764</v>
      </c>
      <c r="F136" s="132" t="s">
        <v>1192</v>
      </c>
    </row>
    <row r="137" spans="1:6" x14ac:dyDescent="0.3">
      <c r="A137" s="132" t="s">
        <v>561</v>
      </c>
      <c r="B137" s="132" t="s">
        <v>161</v>
      </c>
      <c r="C137" s="132" t="s">
        <v>45</v>
      </c>
      <c r="E137" s="132" t="s">
        <v>133</v>
      </c>
      <c r="F137" s="132" t="s">
        <v>424</v>
      </c>
    </row>
    <row r="138" spans="1:6" x14ac:dyDescent="0.3">
      <c r="A138" s="132" t="s">
        <v>2036</v>
      </c>
      <c r="B138" s="132" t="s">
        <v>69</v>
      </c>
      <c r="C138" s="132" t="s">
        <v>45</v>
      </c>
      <c r="E138" s="132" t="s">
        <v>658</v>
      </c>
      <c r="F138" s="132" t="s">
        <v>2034</v>
      </c>
    </row>
    <row r="139" spans="1:6" x14ac:dyDescent="0.3">
      <c r="A139" s="55" t="s">
        <v>1359</v>
      </c>
      <c r="B139" s="55" t="s">
        <v>93</v>
      </c>
      <c r="C139" s="55" t="s">
        <v>45</v>
      </c>
      <c r="D139" s="134" t="s">
        <v>2513</v>
      </c>
      <c r="E139" s="55" t="s">
        <v>1357</v>
      </c>
      <c r="F139" s="55" t="s">
        <v>1358</v>
      </c>
    </row>
    <row r="140" spans="1:6" x14ac:dyDescent="0.3">
      <c r="A140" s="132" t="s">
        <v>1803</v>
      </c>
      <c r="B140" s="132" t="s">
        <v>72</v>
      </c>
      <c r="C140" s="132" t="s">
        <v>45</v>
      </c>
      <c r="E140" s="132" t="s">
        <v>1802</v>
      </c>
      <c r="F140" s="132" t="s">
        <v>826</v>
      </c>
    </row>
    <row r="141" spans="1:6" s="16" customFormat="1" x14ac:dyDescent="0.3">
      <c r="A141" s="132" t="s">
        <v>891</v>
      </c>
      <c r="B141" s="132" t="s">
        <v>161</v>
      </c>
      <c r="C141" s="132" t="s">
        <v>45</v>
      </c>
      <c r="D141" s="69"/>
      <c r="E141" s="132" t="s">
        <v>232</v>
      </c>
      <c r="F141" s="132" t="s">
        <v>1824</v>
      </c>
    </row>
    <row r="142" spans="1:6" x14ac:dyDescent="0.3">
      <c r="A142" s="132" t="s">
        <v>1659</v>
      </c>
      <c r="B142" s="132" t="s">
        <v>161</v>
      </c>
      <c r="C142" s="132" t="s">
        <v>45</v>
      </c>
      <c r="E142" s="132" t="s">
        <v>102</v>
      </c>
      <c r="F142" s="132" t="s">
        <v>1658</v>
      </c>
    </row>
    <row r="143" spans="1:6" x14ac:dyDescent="0.3">
      <c r="A143" s="132" t="s">
        <v>2049</v>
      </c>
      <c r="B143" s="132" t="s">
        <v>72</v>
      </c>
      <c r="C143" s="132" t="s">
        <v>45</v>
      </c>
      <c r="E143" s="132" t="s">
        <v>2047</v>
      </c>
      <c r="F143" s="132" t="s">
        <v>2046</v>
      </c>
    </row>
    <row r="144" spans="1:6" x14ac:dyDescent="0.3">
      <c r="A144" s="132" t="s">
        <v>1058</v>
      </c>
      <c r="B144" s="132" t="s">
        <v>72</v>
      </c>
      <c r="C144" s="132" t="s">
        <v>45</v>
      </c>
      <c r="E144" s="132" t="s">
        <v>66</v>
      </c>
      <c r="F144" s="132" t="s">
        <v>1057</v>
      </c>
    </row>
    <row r="145" spans="1:6" x14ac:dyDescent="0.3">
      <c r="A145" s="132" t="s">
        <v>1058</v>
      </c>
      <c r="B145" s="132" t="s">
        <v>72</v>
      </c>
      <c r="C145" s="132" t="s">
        <v>45</v>
      </c>
      <c r="E145" s="132" t="s">
        <v>66</v>
      </c>
      <c r="F145" s="132" t="s">
        <v>1057</v>
      </c>
    </row>
    <row r="146" spans="1:6" x14ac:dyDescent="0.3">
      <c r="A146" s="132" t="s">
        <v>1569</v>
      </c>
      <c r="B146" s="132" t="s">
        <v>1155</v>
      </c>
      <c r="C146" s="132" t="s">
        <v>45</v>
      </c>
      <c r="E146" s="132" t="s">
        <v>1567</v>
      </c>
      <c r="F146" s="132" t="s">
        <v>633</v>
      </c>
    </row>
    <row r="147" spans="1:6" x14ac:dyDescent="0.3">
      <c r="A147" s="132" t="s">
        <v>815</v>
      </c>
      <c r="B147" s="132" t="s">
        <v>72</v>
      </c>
      <c r="C147" s="132" t="s">
        <v>45</v>
      </c>
      <c r="E147" s="132" t="s">
        <v>708</v>
      </c>
      <c r="F147" s="132" t="s">
        <v>709</v>
      </c>
    </row>
    <row r="148" spans="1:6" x14ac:dyDescent="0.3">
      <c r="A148" s="132" t="s">
        <v>1247</v>
      </c>
      <c r="B148" s="132" t="s">
        <v>271</v>
      </c>
      <c r="C148" s="132" t="s">
        <v>2505</v>
      </c>
      <c r="E148" s="132" t="s">
        <v>389</v>
      </c>
      <c r="F148" s="132" t="s">
        <v>2062</v>
      </c>
    </row>
    <row r="149" spans="1:6" x14ac:dyDescent="0.3">
      <c r="A149" s="132" t="s">
        <v>2122</v>
      </c>
      <c r="B149" s="132" t="s">
        <v>69</v>
      </c>
      <c r="C149" s="132" t="s">
        <v>82</v>
      </c>
      <c r="E149" s="132" t="s">
        <v>2121</v>
      </c>
      <c r="F149" s="132" t="s">
        <v>239</v>
      </c>
    </row>
    <row r="150" spans="1:6" x14ac:dyDescent="0.3">
      <c r="A150" s="132" t="s">
        <v>2500</v>
      </c>
      <c r="B150" s="132" t="s">
        <v>245</v>
      </c>
      <c r="C150" s="111" t="s">
        <v>1051</v>
      </c>
      <c r="E150" s="132" t="s">
        <v>881</v>
      </c>
      <c r="F150" s="132" t="s">
        <v>2499</v>
      </c>
    </row>
    <row r="151" spans="1:6" x14ac:dyDescent="0.3">
      <c r="A151" s="132" t="s">
        <v>1944</v>
      </c>
      <c r="B151" s="132" t="s">
        <v>69</v>
      </c>
      <c r="C151" s="132" t="s">
        <v>82</v>
      </c>
      <c r="E151" s="132" t="s">
        <v>96</v>
      </c>
      <c r="F151" s="132" t="s">
        <v>1943</v>
      </c>
    </row>
    <row r="152" spans="1:6" x14ac:dyDescent="0.3">
      <c r="A152" s="132" t="s">
        <v>291</v>
      </c>
      <c r="B152" s="132" t="s">
        <v>93</v>
      </c>
      <c r="C152" s="132" t="s">
        <v>82</v>
      </c>
      <c r="E152" s="132" t="s">
        <v>289</v>
      </c>
      <c r="F152" s="132" t="s">
        <v>87</v>
      </c>
    </row>
    <row r="153" spans="1:6" x14ac:dyDescent="0.3">
      <c r="A153" s="55" t="s">
        <v>774</v>
      </c>
      <c r="B153" s="55" t="s">
        <v>245</v>
      </c>
      <c r="C153" s="55" t="s">
        <v>82</v>
      </c>
      <c r="D153" s="134" t="s">
        <v>2517</v>
      </c>
      <c r="E153" s="55" t="s">
        <v>208</v>
      </c>
      <c r="F153" s="55" t="s">
        <v>1555</v>
      </c>
    </row>
    <row r="154" spans="1:6" x14ac:dyDescent="0.3">
      <c r="A154" s="132" t="s">
        <v>1086</v>
      </c>
      <c r="B154" s="132" t="s">
        <v>245</v>
      </c>
      <c r="C154" s="132" t="s">
        <v>92</v>
      </c>
      <c r="E154" s="132" t="s">
        <v>651</v>
      </c>
      <c r="F154" s="132" t="s">
        <v>652</v>
      </c>
    </row>
    <row r="155" spans="1:6" s="16" customFormat="1" x14ac:dyDescent="0.3">
      <c r="A155" s="132" t="s">
        <v>1081</v>
      </c>
      <c r="B155" s="132" t="s">
        <v>245</v>
      </c>
      <c r="C155" s="132" t="s">
        <v>82</v>
      </c>
      <c r="D155" s="69"/>
      <c r="E155" s="132" t="s">
        <v>134</v>
      </c>
      <c r="F155" s="132" t="s">
        <v>778</v>
      </c>
    </row>
    <row r="156" spans="1:6" x14ac:dyDescent="0.3">
      <c r="A156" s="132" t="s">
        <v>1966</v>
      </c>
      <c r="B156" s="132" t="s">
        <v>245</v>
      </c>
      <c r="C156" s="132" t="s">
        <v>2507</v>
      </c>
      <c r="E156" s="132" t="s">
        <v>595</v>
      </c>
      <c r="F156" s="132" t="s">
        <v>1964</v>
      </c>
    </row>
    <row r="157" spans="1:6" x14ac:dyDescent="0.3">
      <c r="A157" s="55" t="s">
        <v>788</v>
      </c>
      <c r="B157" s="55" t="s">
        <v>69</v>
      </c>
      <c r="C157" s="55" t="s">
        <v>82</v>
      </c>
      <c r="D157" s="134" t="s">
        <v>789</v>
      </c>
      <c r="E157" s="55" t="s">
        <v>785</v>
      </c>
      <c r="F157" s="55" t="s">
        <v>786</v>
      </c>
    </row>
    <row r="158" spans="1:6" x14ac:dyDescent="0.3">
      <c r="A158" s="132" t="s">
        <v>1869</v>
      </c>
      <c r="B158" s="132" t="s">
        <v>245</v>
      </c>
      <c r="C158" s="132" t="s">
        <v>82</v>
      </c>
      <c r="E158" s="132" t="s">
        <v>35</v>
      </c>
      <c r="F158" s="132" t="s">
        <v>1867</v>
      </c>
    </row>
    <row r="159" spans="1:6" s="16" customFormat="1" x14ac:dyDescent="0.3">
      <c r="A159" s="132" t="s">
        <v>1664</v>
      </c>
      <c r="B159" s="132" t="s">
        <v>93</v>
      </c>
      <c r="C159" s="132" t="s">
        <v>82</v>
      </c>
      <c r="D159" s="69"/>
      <c r="E159" s="132" t="s">
        <v>201</v>
      </c>
      <c r="F159" s="132" t="s">
        <v>1661</v>
      </c>
    </row>
    <row r="160" spans="1:6" x14ac:dyDescent="0.3">
      <c r="A160" s="132" t="s">
        <v>2098</v>
      </c>
      <c r="B160" s="132" t="s">
        <v>1155</v>
      </c>
      <c r="C160" s="132" t="s">
        <v>92</v>
      </c>
      <c r="E160" s="132" t="s">
        <v>1958</v>
      </c>
      <c r="F160" s="132" t="s">
        <v>1367</v>
      </c>
    </row>
    <row r="161" spans="1:6" x14ac:dyDescent="0.3">
      <c r="A161" s="115" t="s">
        <v>1360</v>
      </c>
      <c r="B161" s="132" t="s">
        <v>69</v>
      </c>
      <c r="C161" s="132" t="s">
        <v>82</v>
      </c>
      <c r="E161" s="132" t="s">
        <v>178</v>
      </c>
      <c r="F161" s="132" t="s">
        <v>584</v>
      </c>
    </row>
    <row r="162" spans="1:6" x14ac:dyDescent="0.3">
      <c r="A162" s="132" t="s">
        <v>1950</v>
      </c>
      <c r="B162" s="132" t="s">
        <v>245</v>
      </c>
      <c r="C162" s="132" t="s">
        <v>82</v>
      </c>
      <c r="E162" s="132" t="s">
        <v>50</v>
      </c>
      <c r="F162" s="132" t="s">
        <v>451</v>
      </c>
    </row>
    <row r="163" spans="1:6" x14ac:dyDescent="0.3">
      <c r="A163" s="132" t="s">
        <v>721</v>
      </c>
      <c r="B163" s="132" t="s">
        <v>245</v>
      </c>
      <c r="C163" s="132" t="s">
        <v>92</v>
      </c>
      <c r="E163" s="132" t="s">
        <v>110</v>
      </c>
      <c r="F163" s="132" t="s">
        <v>696</v>
      </c>
    </row>
    <row r="164" spans="1:6" x14ac:dyDescent="0.3">
      <c r="A164" s="132" t="s">
        <v>1250</v>
      </c>
      <c r="B164" s="132" t="s">
        <v>93</v>
      </c>
      <c r="C164" s="132" t="s">
        <v>82</v>
      </c>
      <c r="E164" s="132" t="s">
        <v>235</v>
      </c>
      <c r="F164" s="132" t="s">
        <v>1249</v>
      </c>
    </row>
    <row r="165" spans="1:6" x14ac:dyDescent="0.3">
      <c r="A165" s="132" t="s">
        <v>1718</v>
      </c>
      <c r="B165" s="132" t="s">
        <v>69</v>
      </c>
      <c r="C165" s="132" t="s">
        <v>82</v>
      </c>
      <c r="E165" s="132" t="s">
        <v>35</v>
      </c>
      <c r="F165" s="132" t="s">
        <v>1716</v>
      </c>
    </row>
    <row r="166" spans="1:6" x14ac:dyDescent="0.3">
      <c r="A166" s="132" t="s">
        <v>1178</v>
      </c>
      <c r="B166" s="132" t="s">
        <v>245</v>
      </c>
      <c r="C166" s="132" t="s">
        <v>82</v>
      </c>
      <c r="E166" s="132" t="s">
        <v>209</v>
      </c>
      <c r="F166" s="132" t="s">
        <v>1174</v>
      </c>
    </row>
    <row r="167" spans="1:6" x14ac:dyDescent="0.3">
      <c r="A167" s="132" t="s">
        <v>851</v>
      </c>
      <c r="B167" s="132" t="s">
        <v>93</v>
      </c>
      <c r="C167" s="132" t="s">
        <v>82</v>
      </c>
      <c r="E167" s="132" t="s">
        <v>121</v>
      </c>
      <c r="F167" s="132" t="s">
        <v>447</v>
      </c>
    </row>
    <row r="168" spans="1:6" x14ac:dyDescent="0.3">
      <c r="A168" s="132" t="s">
        <v>1077</v>
      </c>
      <c r="B168" s="132" t="s">
        <v>93</v>
      </c>
      <c r="C168" s="132" t="s">
        <v>2507</v>
      </c>
      <c r="E168" s="132" t="s">
        <v>258</v>
      </c>
      <c r="F168" s="132" t="s">
        <v>824</v>
      </c>
    </row>
    <row r="169" spans="1:6" x14ac:dyDescent="0.3">
      <c r="A169" s="132" t="s">
        <v>522</v>
      </c>
      <c r="B169" s="132" t="s">
        <v>270</v>
      </c>
      <c r="C169" s="132" t="s">
        <v>45</v>
      </c>
      <c r="E169" s="132" t="s">
        <v>1566</v>
      </c>
      <c r="F169" s="132" t="s">
        <v>474</v>
      </c>
    </row>
    <row r="170" spans="1:6" x14ac:dyDescent="0.3">
      <c r="A170" s="132" t="s">
        <v>430</v>
      </c>
      <c r="B170" s="132" t="s">
        <v>69</v>
      </c>
      <c r="C170" s="132" t="s">
        <v>92</v>
      </c>
      <c r="E170" s="132" t="s">
        <v>428</v>
      </c>
      <c r="F170" s="132" t="s">
        <v>53</v>
      </c>
    </row>
    <row r="171" spans="1:6" x14ac:dyDescent="0.3">
      <c r="A171" s="132" t="s">
        <v>906</v>
      </c>
      <c r="B171" s="132" t="s">
        <v>93</v>
      </c>
      <c r="C171" s="132" t="s">
        <v>82</v>
      </c>
      <c r="E171" s="132" t="s">
        <v>904</v>
      </c>
      <c r="F171" s="132" t="s">
        <v>205</v>
      </c>
    </row>
    <row r="172" spans="1:6" x14ac:dyDescent="0.3">
      <c r="A172" s="132" t="s">
        <v>1613</v>
      </c>
      <c r="B172" s="132" t="s">
        <v>166</v>
      </c>
      <c r="C172" s="132" t="s">
        <v>92</v>
      </c>
      <c r="E172" s="132" t="s">
        <v>1207</v>
      </c>
      <c r="F172" s="132" t="s">
        <v>1612</v>
      </c>
    </row>
    <row r="173" spans="1:6" x14ac:dyDescent="0.3">
      <c r="A173" s="132" t="s">
        <v>2096</v>
      </c>
      <c r="B173" s="132" t="s">
        <v>245</v>
      </c>
      <c r="C173" s="132" t="s">
        <v>92</v>
      </c>
      <c r="E173" s="132" t="s">
        <v>1956</v>
      </c>
      <c r="F173" s="132" t="s">
        <v>1367</v>
      </c>
    </row>
    <row r="174" spans="1:6" x14ac:dyDescent="0.3">
      <c r="A174" s="132" t="s">
        <v>1134</v>
      </c>
      <c r="B174" s="132" t="s">
        <v>245</v>
      </c>
      <c r="C174" s="132" t="s">
        <v>2507</v>
      </c>
      <c r="E174" s="132" t="s">
        <v>465</v>
      </c>
      <c r="F174" s="132" t="s">
        <v>1131</v>
      </c>
    </row>
    <row r="175" spans="1:6" x14ac:dyDescent="0.3">
      <c r="A175" s="132" t="s">
        <v>2248</v>
      </c>
      <c r="B175" s="132" t="s">
        <v>69</v>
      </c>
      <c r="C175" s="132" t="s">
        <v>92</v>
      </c>
      <c r="E175" s="132" t="s">
        <v>2245</v>
      </c>
      <c r="F175" s="132" t="s">
        <v>2246</v>
      </c>
    </row>
    <row r="176" spans="1:6" x14ac:dyDescent="0.3">
      <c r="A176" s="132" t="s">
        <v>346</v>
      </c>
      <c r="B176" s="132" t="s">
        <v>93</v>
      </c>
      <c r="C176" s="132" t="s">
        <v>82</v>
      </c>
      <c r="E176" s="132" t="s">
        <v>142</v>
      </c>
      <c r="F176" s="132" t="s">
        <v>143</v>
      </c>
    </row>
    <row r="177" spans="1:6" x14ac:dyDescent="0.3">
      <c r="A177" s="132" t="s">
        <v>1084</v>
      </c>
      <c r="B177" s="132" t="s">
        <v>69</v>
      </c>
      <c r="C177" s="132" t="s">
        <v>2507</v>
      </c>
      <c r="E177" s="132" t="s">
        <v>639</v>
      </c>
      <c r="F177" s="132" t="s">
        <v>640</v>
      </c>
    </row>
    <row r="178" spans="1:6" x14ac:dyDescent="0.3">
      <c r="A178" s="132" t="s">
        <v>727</v>
      </c>
      <c r="B178" s="132" t="s">
        <v>271</v>
      </c>
      <c r="C178" s="132" t="s">
        <v>92</v>
      </c>
      <c r="E178" s="132" t="s">
        <v>99</v>
      </c>
      <c r="F178" s="132" t="s">
        <v>606</v>
      </c>
    </row>
    <row r="179" spans="1:6" x14ac:dyDescent="0.3">
      <c r="A179" s="132" t="s">
        <v>727</v>
      </c>
      <c r="B179" s="132" t="s">
        <v>72</v>
      </c>
      <c r="C179" s="132" t="s">
        <v>92</v>
      </c>
      <c r="E179" s="132" t="s">
        <v>99</v>
      </c>
      <c r="F179" s="132" t="s">
        <v>606</v>
      </c>
    </row>
    <row r="180" spans="1:6" x14ac:dyDescent="0.3">
      <c r="A180" s="132" t="s">
        <v>338</v>
      </c>
      <c r="B180" s="132" t="s">
        <v>161</v>
      </c>
      <c r="C180" s="132" t="s">
        <v>45</v>
      </c>
      <c r="E180" s="132" t="s">
        <v>181</v>
      </c>
      <c r="F180" s="132" t="s">
        <v>182</v>
      </c>
    </row>
    <row r="181" spans="1:6" x14ac:dyDescent="0.3">
      <c r="A181" s="132" t="s">
        <v>1913</v>
      </c>
      <c r="B181" s="132" t="s">
        <v>245</v>
      </c>
      <c r="C181" s="132" t="s">
        <v>45</v>
      </c>
      <c r="E181" s="132" t="s">
        <v>1910</v>
      </c>
      <c r="F181" s="132" t="s">
        <v>1911</v>
      </c>
    </row>
    <row r="182" spans="1:6" x14ac:dyDescent="0.3">
      <c r="A182" s="55" t="s">
        <v>335</v>
      </c>
      <c r="B182" s="55" t="s">
        <v>69</v>
      </c>
      <c r="C182" s="55" t="s">
        <v>45</v>
      </c>
      <c r="D182" s="134" t="s">
        <v>73</v>
      </c>
      <c r="E182" s="55" t="s">
        <v>163</v>
      </c>
      <c r="F182" s="55" t="s">
        <v>168</v>
      </c>
    </row>
    <row r="183" spans="1:6" x14ac:dyDescent="0.3">
      <c r="A183" s="132" t="s">
        <v>958</v>
      </c>
      <c r="B183" s="132" t="s">
        <v>105</v>
      </c>
      <c r="C183" s="111"/>
      <c r="E183" s="132" t="s">
        <v>181</v>
      </c>
      <c r="F183" s="132" t="s">
        <v>186</v>
      </c>
    </row>
    <row r="184" spans="1:6" s="16" customFormat="1" x14ac:dyDescent="0.3">
      <c r="A184" s="132" t="s">
        <v>263</v>
      </c>
      <c r="B184" s="132" t="s">
        <v>245</v>
      </c>
      <c r="C184" s="132" t="s">
        <v>45</v>
      </c>
      <c r="D184" s="69"/>
      <c r="E184" s="132" t="s">
        <v>260</v>
      </c>
      <c r="F184" s="132" t="s">
        <v>261</v>
      </c>
    </row>
    <row r="185" spans="1:6" x14ac:dyDescent="0.3">
      <c r="A185" s="132" t="s">
        <v>1777</v>
      </c>
      <c r="B185" s="22" t="s">
        <v>1792</v>
      </c>
      <c r="C185" s="132" t="s">
        <v>45</v>
      </c>
      <c r="E185" s="132" t="s">
        <v>1214</v>
      </c>
      <c r="F185" s="132" t="s">
        <v>1543</v>
      </c>
    </row>
    <row r="186" spans="1:6" x14ac:dyDescent="0.3">
      <c r="A186" s="132" t="s">
        <v>1818</v>
      </c>
      <c r="B186" s="132" t="s">
        <v>245</v>
      </c>
      <c r="C186" s="132" t="s">
        <v>45</v>
      </c>
      <c r="E186" s="132" t="s">
        <v>1816</v>
      </c>
      <c r="F186" s="132" t="s">
        <v>629</v>
      </c>
    </row>
    <row r="187" spans="1:6" x14ac:dyDescent="0.3">
      <c r="A187" s="132" t="s">
        <v>1842</v>
      </c>
      <c r="B187" s="132" t="s">
        <v>69</v>
      </c>
      <c r="C187" s="132" t="s">
        <v>45</v>
      </c>
      <c r="E187" s="132" t="s">
        <v>1839</v>
      </c>
      <c r="F187" s="132" t="s">
        <v>1840</v>
      </c>
    </row>
    <row r="188" spans="1:6" x14ac:dyDescent="0.3">
      <c r="A188" s="132" t="s">
        <v>1864</v>
      </c>
      <c r="B188" s="132" t="s">
        <v>72</v>
      </c>
      <c r="C188" s="132" t="s">
        <v>45</v>
      </c>
      <c r="E188" s="132" t="s">
        <v>1859</v>
      </c>
      <c r="F188" s="132" t="s">
        <v>829</v>
      </c>
    </row>
    <row r="189" spans="1:6" x14ac:dyDescent="0.3">
      <c r="A189" s="132" t="s">
        <v>1744</v>
      </c>
      <c r="B189" s="132" t="s">
        <v>105</v>
      </c>
      <c r="C189" s="132" t="s">
        <v>45</v>
      </c>
      <c r="E189" s="132" t="s">
        <v>704</v>
      </c>
      <c r="F189" s="132" t="s">
        <v>1743</v>
      </c>
    </row>
    <row r="190" spans="1:6" x14ac:dyDescent="0.3">
      <c r="A190" s="132" t="s">
        <v>1106</v>
      </c>
      <c r="B190" s="132" t="s">
        <v>72</v>
      </c>
      <c r="C190" s="132" t="s">
        <v>45</v>
      </c>
      <c r="E190" s="132" t="s">
        <v>50</v>
      </c>
      <c r="F190" s="132" t="s">
        <v>840</v>
      </c>
    </row>
    <row r="191" spans="1:6" x14ac:dyDescent="0.3">
      <c r="A191" s="55" t="s">
        <v>2250</v>
      </c>
      <c r="B191" s="55" t="s">
        <v>69</v>
      </c>
      <c r="C191" s="55" t="s">
        <v>45</v>
      </c>
      <c r="D191" s="134" t="s">
        <v>2513</v>
      </c>
      <c r="E191" s="55" t="s">
        <v>1357</v>
      </c>
      <c r="F191" s="55" t="s">
        <v>1358</v>
      </c>
    </row>
    <row r="192" spans="1:6" x14ac:dyDescent="0.3">
      <c r="A192" s="132" t="s">
        <v>1607</v>
      </c>
      <c r="B192" s="132" t="s">
        <v>245</v>
      </c>
      <c r="C192" s="132" t="s">
        <v>1565</v>
      </c>
      <c r="D192" s="22"/>
      <c r="E192" s="132" t="s">
        <v>110</v>
      </c>
      <c r="F192" s="132" t="s">
        <v>133</v>
      </c>
    </row>
    <row r="193" spans="1:6" s="16" customFormat="1" x14ac:dyDescent="0.3">
      <c r="A193" s="132" t="s">
        <v>1130</v>
      </c>
      <c r="B193" s="132" t="s">
        <v>69</v>
      </c>
      <c r="C193" s="132" t="s">
        <v>45</v>
      </c>
      <c r="D193" s="69"/>
      <c r="E193" s="132" t="s">
        <v>1128</v>
      </c>
      <c r="F193" s="132" t="s">
        <v>1129</v>
      </c>
    </row>
    <row r="194" spans="1:6" x14ac:dyDescent="0.3">
      <c r="A194" s="132" t="s">
        <v>1370</v>
      </c>
      <c r="B194" s="132" t="s">
        <v>69</v>
      </c>
      <c r="C194" s="132" t="s">
        <v>45</v>
      </c>
      <c r="E194" s="132" t="s">
        <v>203</v>
      </c>
      <c r="F194" s="132" t="s">
        <v>1368</v>
      </c>
    </row>
    <row r="195" spans="1:6" x14ac:dyDescent="0.3">
      <c r="A195" s="132" t="s">
        <v>1212</v>
      </c>
      <c r="B195" s="132" t="s">
        <v>161</v>
      </c>
      <c r="C195" s="132" t="s">
        <v>367</v>
      </c>
      <c r="E195" s="132" t="s">
        <v>825</v>
      </c>
      <c r="F195" s="132" t="s">
        <v>885</v>
      </c>
    </row>
    <row r="196" spans="1:6" x14ac:dyDescent="0.3">
      <c r="A196" s="132" t="s">
        <v>1656</v>
      </c>
      <c r="B196" s="132" t="s">
        <v>69</v>
      </c>
      <c r="C196" s="132" t="s">
        <v>45</v>
      </c>
      <c r="E196" s="132" t="s">
        <v>1653</v>
      </c>
      <c r="F196" s="132" t="s">
        <v>1654</v>
      </c>
    </row>
    <row r="197" spans="1:6" x14ac:dyDescent="0.3">
      <c r="A197" s="132" t="s">
        <v>566</v>
      </c>
      <c r="B197" s="132" t="s">
        <v>69</v>
      </c>
      <c r="C197" s="132" t="s">
        <v>45</v>
      </c>
      <c r="E197" s="132" t="s">
        <v>83</v>
      </c>
      <c r="F197" s="132" t="s">
        <v>148</v>
      </c>
    </row>
    <row r="198" spans="1:6" x14ac:dyDescent="0.3">
      <c r="A198" s="132" t="s">
        <v>2479</v>
      </c>
      <c r="B198" s="132" t="s">
        <v>72</v>
      </c>
      <c r="C198" s="132" t="s">
        <v>45</v>
      </c>
      <c r="E198" s="132" t="s">
        <v>2477</v>
      </c>
      <c r="F198" s="132" t="s">
        <v>661</v>
      </c>
    </row>
    <row r="199" spans="1:6" x14ac:dyDescent="0.3">
      <c r="A199" s="132" t="s">
        <v>1903</v>
      </c>
      <c r="B199" s="132" t="s">
        <v>72</v>
      </c>
      <c r="C199" s="132" t="s">
        <v>45</v>
      </c>
      <c r="E199" s="132" t="s">
        <v>220</v>
      </c>
      <c r="F199" s="132" t="s">
        <v>42</v>
      </c>
    </row>
    <row r="200" spans="1:6" x14ac:dyDescent="0.3">
      <c r="A200" s="132" t="s">
        <v>2435</v>
      </c>
      <c r="B200" s="132" t="s">
        <v>161</v>
      </c>
      <c r="C200" s="132" t="s">
        <v>45</v>
      </c>
      <c r="E200" s="132" t="s">
        <v>458</v>
      </c>
      <c r="F200" s="132" t="s">
        <v>2436</v>
      </c>
    </row>
    <row r="201" spans="1:6" x14ac:dyDescent="0.3">
      <c r="A201" s="132" t="s">
        <v>172</v>
      </c>
      <c r="B201" s="132" t="s">
        <v>161</v>
      </c>
      <c r="C201" s="132" t="s">
        <v>45</v>
      </c>
      <c r="E201" s="132" t="s">
        <v>169</v>
      </c>
      <c r="F201" s="132" t="s">
        <v>170</v>
      </c>
    </row>
    <row r="202" spans="1:6" x14ac:dyDescent="0.3">
      <c r="A202" s="132" t="s">
        <v>1874</v>
      </c>
      <c r="B202" s="132" t="s">
        <v>72</v>
      </c>
      <c r="C202" s="132" t="s">
        <v>45</v>
      </c>
      <c r="E202" s="132" t="s">
        <v>187</v>
      </c>
      <c r="F202" s="132" t="s">
        <v>1188</v>
      </c>
    </row>
    <row r="203" spans="1:6" x14ac:dyDescent="0.3">
      <c r="A203" s="132" t="s">
        <v>1107</v>
      </c>
      <c r="B203" s="132" t="s">
        <v>161</v>
      </c>
      <c r="C203" s="132" t="s">
        <v>45</v>
      </c>
      <c r="E203" s="132" t="s">
        <v>113</v>
      </c>
      <c r="F203" s="132" t="s">
        <v>1896</v>
      </c>
    </row>
    <row r="204" spans="1:6" x14ac:dyDescent="0.3">
      <c r="A204" s="132" t="s">
        <v>431</v>
      </c>
      <c r="B204" s="132" t="s">
        <v>69</v>
      </c>
      <c r="C204" s="132" t="s">
        <v>45</v>
      </c>
      <c r="E204" s="132" t="s">
        <v>71</v>
      </c>
      <c r="F204" s="132" t="s">
        <v>229</v>
      </c>
    </row>
    <row r="205" spans="1:6" x14ac:dyDescent="0.3">
      <c r="A205" s="132" t="s">
        <v>2230</v>
      </c>
      <c r="B205" s="132" t="s">
        <v>72</v>
      </c>
      <c r="C205" s="132" t="s">
        <v>45</v>
      </c>
      <c r="E205" s="132" t="s">
        <v>224</v>
      </c>
      <c r="F205" s="132" t="s">
        <v>2229</v>
      </c>
    </row>
    <row r="206" spans="1:6" x14ac:dyDescent="0.3">
      <c r="A206" s="132" t="s">
        <v>867</v>
      </c>
      <c r="B206" s="132" t="s">
        <v>161</v>
      </c>
      <c r="C206" s="132" t="s">
        <v>45</v>
      </c>
      <c r="E206" s="132" t="s">
        <v>865</v>
      </c>
      <c r="F206" s="132" t="s">
        <v>679</v>
      </c>
    </row>
    <row r="207" spans="1:6" x14ac:dyDescent="0.3">
      <c r="A207" s="132" t="s">
        <v>1704</v>
      </c>
      <c r="B207" s="132" t="s">
        <v>72</v>
      </c>
      <c r="C207" s="132" t="s">
        <v>45</v>
      </c>
      <c r="E207" s="132" t="s">
        <v>720</v>
      </c>
      <c r="F207" s="132" t="s">
        <v>1701</v>
      </c>
    </row>
    <row r="208" spans="1:6" x14ac:dyDescent="0.3">
      <c r="A208" s="132" t="s">
        <v>1308</v>
      </c>
      <c r="B208" s="132" t="s">
        <v>161</v>
      </c>
      <c r="C208" s="132" t="s">
        <v>92</v>
      </c>
      <c r="E208" s="132" t="s">
        <v>159</v>
      </c>
      <c r="F208" s="132" t="s">
        <v>43</v>
      </c>
    </row>
    <row r="209" spans="1:6" x14ac:dyDescent="0.3">
      <c r="A209" s="132" t="s">
        <v>1601</v>
      </c>
      <c r="B209" s="132" t="s">
        <v>245</v>
      </c>
      <c r="C209" s="132" t="s">
        <v>92</v>
      </c>
      <c r="E209" s="132" t="s">
        <v>1599</v>
      </c>
      <c r="F209" s="132" t="s">
        <v>1595</v>
      </c>
    </row>
    <row r="210" spans="1:6" x14ac:dyDescent="0.3">
      <c r="A210" s="132" t="s">
        <v>755</v>
      </c>
      <c r="B210" s="132" t="s">
        <v>72</v>
      </c>
      <c r="C210" s="132" t="s">
        <v>45</v>
      </c>
      <c r="E210" s="132" t="s">
        <v>122</v>
      </c>
      <c r="F210" s="132" t="s">
        <v>737</v>
      </c>
    </row>
    <row r="211" spans="1:6" x14ac:dyDescent="0.3">
      <c r="A211" s="132" t="s">
        <v>1733</v>
      </c>
      <c r="B211" s="132" t="s">
        <v>161</v>
      </c>
      <c r="C211" s="132" t="s">
        <v>92</v>
      </c>
      <c r="E211" s="132" t="s">
        <v>1679</v>
      </c>
      <c r="F211" s="132" t="s">
        <v>1680</v>
      </c>
    </row>
    <row r="212" spans="1:6" x14ac:dyDescent="0.3">
      <c r="A212" s="132" t="s">
        <v>2382</v>
      </c>
      <c r="B212" s="132" t="s">
        <v>245</v>
      </c>
      <c r="C212" s="132" t="s">
        <v>92</v>
      </c>
      <c r="E212" s="132" t="s">
        <v>96</v>
      </c>
      <c r="F212" s="132" t="s">
        <v>749</v>
      </c>
    </row>
    <row r="213" spans="1:6" x14ac:dyDescent="0.3">
      <c r="A213" s="132" t="s">
        <v>1619</v>
      </c>
      <c r="B213" s="132" t="s">
        <v>93</v>
      </c>
      <c r="C213" s="132" t="s">
        <v>92</v>
      </c>
      <c r="E213" s="132" t="s">
        <v>75</v>
      </c>
      <c r="F213" s="132" t="s">
        <v>1610</v>
      </c>
    </row>
    <row r="214" spans="1:6" x14ac:dyDescent="0.3">
      <c r="A214" s="132" t="s">
        <v>1603</v>
      </c>
      <c r="B214" s="132" t="s">
        <v>245</v>
      </c>
      <c r="C214" s="132" t="s">
        <v>2507</v>
      </c>
      <c r="E214" s="132" t="s">
        <v>123</v>
      </c>
      <c r="F214" s="132" t="s">
        <v>124</v>
      </c>
    </row>
    <row r="215" spans="1:6" x14ac:dyDescent="0.3">
      <c r="A215" s="132" t="s">
        <v>2233</v>
      </c>
      <c r="B215" s="132" t="s">
        <v>69</v>
      </c>
      <c r="C215" s="132" t="s">
        <v>92</v>
      </c>
      <c r="E215" s="132" t="s">
        <v>465</v>
      </c>
      <c r="F215" s="132" t="s">
        <v>2232</v>
      </c>
    </row>
    <row r="216" spans="1:6" x14ac:dyDescent="0.3">
      <c r="A216" s="55" t="s">
        <v>960</v>
      </c>
      <c r="B216" s="55" t="s">
        <v>245</v>
      </c>
      <c r="C216" s="55" t="s">
        <v>92</v>
      </c>
      <c r="D216" s="134" t="s">
        <v>789</v>
      </c>
      <c r="E216" s="55" t="s">
        <v>91</v>
      </c>
      <c r="F216" s="55" t="s">
        <v>424</v>
      </c>
    </row>
    <row r="217" spans="1:6" x14ac:dyDescent="0.3">
      <c r="A217" s="55" t="s">
        <v>1919</v>
      </c>
      <c r="B217" s="55" t="s">
        <v>245</v>
      </c>
      <c r="C217" s="55" t="s">
        <v>92</v>
      </c>
      <c r="D217" s="134" t="s">
        <v>2385</v>
      </c>
      <c r="E217" s="55" t="s">
        <v>110</v>
      </c>
      <c r="F217" s="55" t="s">
        <v>1917</v>
      </c>
    </row>
    <row r="218" spans="1:6" s="16" customFormat="1" x14ac:dyDescent="0.3">
      <c r="A218" s="132" t="s">
        <v>1968</v>
      </c>
      <c r="B218" s="132" t="s">
        <v>245</v>
      </c>
      <c r="C218" s="132" t="s">
        <v>92</v>
      </c>
      <c r="D218" s="69"/>
      <c r="E218" s="132" t="s">
        <v>235</v>
      </c>
      <c r="F218" s="132" t="s">
        <v>2241</v>
      </c>
    </row>
    <row r="219" spans="1:6" s="16" customFormat="1" x14ac:dyDescent="0.3">
      <c r="A219" s="132" t="s">
        <v>1546</v>
      </c>
      <c r="B219" s="132" t="s">
        <v>69</v>
      </c>
      <c r="C219" s="132" t="s">
        <v>92</v>
      </c>
      <c r="D219" s="69"/>
      <c r="E219" s="132" t="s">
        <v>232</v>
      </c>
      <c r="F219" s="132" t="s">
        <v>1544</v>
      </c>
    </row>
    <row r="220" spans="1:6" x14ac:dyDescent="0.3">
      <c r="A220" s="132" t="s">
        <v>1602</v>
      </c>
      <c r="B220" s="132" t="s">
        <v>245</v>
      </c>
      <c r="C220" s="132" t="s">
        <v>92</v>
      </c>
      <c r="E220" s="132" t="s">
        <v>585</v>
      </c>
      <c r="F220" s="132" t="s">
        <v>1597</v>
      </c>
    </row>
    <row r="221" spans="1:6" x14ac:dyDescent="0.3">
      <c r="A221" s="132" t="s">
        <v>1602</v>
      </c>
      <c r="B221" s="132" t="s">
        <v>245</v>
      </c>
      <c r="C221" s="132" t="s">
        <v>92</v>
      </c>
      <c r="E221" s="132" t="s">
        <v>460</v>
      </c>
      <c r="F221" s="132" t="s">
        <v>1756</v>
      </c>
    </row>
    <row r="222" spans="1:6" x14ac:dyDescent="0.3">
      <c r="A222" s="132" t="s">
        <v>2373</v>
      </c>
      <c r="B222" s="132" t="s">
        <v>93</v>
      </c>
      <c r="C222" s="132" t="s">
        <v>92</v>
      </c>
      <c r="E222" s="132" t="s">
        <v>2370</v>
      </c>
      <c r="F222" s="132" t="s">
        <v>2371</v>
      </c>
    </row>
    <row r="223" spans="1:6" x14ac:dyDescent="0.3">
      <c r="A223" s="132" t="s">
        <v>331</v>
      </c>
      <c r="B223" s="132" t="s">
        <v>245</v>
      </c>
      <c r="C223" s="132" t="s">
        <v>92</v>
      </c>
      <c r="E223" s="132" t="s">
        <v>110</v>
      </c>
      <c r="F223" s="132" t="s">
        <v>111</v>
      </c>
    </row>
    <row r="224" spans="1:6" x14ac:dyDescent="0.3">
      <c r="A224" s="132" t="s">
        <v>1043</v>
      </c>
      <c r="B224" s="132" t="s">
        <v>161</v>
      </c>
      <c r="C224" s="132" t="s">
        <v>92</v>
      </c>
      <c r="E224" s="132" t="s">
        <v>460</v>
      </c>
      <c r="F224" s="132" t="s">
        <v>909</v>
      </c>
    </row>
    <row r="225" spans="1:6" x14ac:dyDescent="0.3">
      <c r="A225" s="132" t="s">
        <v>2156</v>
      </c>
      <c r="B225" s="132" t="s">
        <v>245</v>
      </c>
      <c r="C225" s="132" t="s">
        <v>45</v>
      </c>
      <c r="E225" s="132" t="s">
        <v>1901</v>
      </c>
      <c r="F225" s="132" t="s">
        <v>937</v>
      </c>
    </row>
    <row r="226" spans="1:6" x14ac:dyDescent="0.3">
      <c r="A226" s="132" t="s">
        <v>1347</v>
      </c>
      <c r="B226" s="132" t="s">
        <v>245</v>
      </c>
      <c r="C226" s="132" t="s">
        <v>307</v>
      </c>
      <c r="E226" s="132" t="s">
        <v>2446</v>
      </c>
      <c r="F226" s="132" t="s">
        <v>2447</v>
      </c>
    </row>
    <row r="227" spans="1:6" x14ac:dyDescent="0.3">
      <c r="A227" s="132" t="s">
        <v>1592</v>
      </c>
      <c r="B227" s="132" t="s">
        <v>271</v>
      </c>
      <c r="C227" s="132" t="s">
        <v>45</v>
      </c>
      <c r="E227" s="132" t="s">
        <v>1576</v>
      </c>
      <c r="F227" s="132" t="s">
        <v>1577</v>
      </c>
    </row>
    <row r="228" spans="1:6" x14ac:dyDescent="0.3">
      <c r="A228" s="132" t="s">
        <v>365</v>
      </c>
      <c r="B228" s="132" t="s">
        <v>72</v>
      </c>
      <c r="C228" s="132" t="s">
        <v>45</v>
      </c>
      <c r="E228" s="132" t="s">
        <v>91</v>
      </c>
      <c r="F228" s="132" t="s">
        <v>225</v>
      </c>
    </row>
    <row r="229" spans="1:6" x14ac:dyDescent="0.3">
      <c r="A229" s="132" t="s">
        <v>2450</v>
      </c>
      <c r="B229" s="132" t="s">
        <v>161</v>
      </c>
      <c r="C229" s="132" t="s">
        <v>307</v>
      </c>
      <c r="E229" s="132" t="s">
        <v>307</v>
      </c>
      <c r="F229" s="132" t="s">
        <v>2448</v>
      </c>
    </row>
    <row r="230" spans="1:6" x14ac:dyDescent="0.3">
      <c r="A230" s="132" t="s">
        <v>1850</v>
      </c>
      <c r="B230" s="132" t="s">
        <v>245</v>
      </c>
      <c r="C230" s="132" t="s">
        <v>92</v>
      </c>
      <c r="E230" s="132" t="s">
        <v>1851</v>
      </c>
      <c r="F230" s="132" t="s">
        <v>1852</v>
      </c>
    </row>
    <row r="231" spans="1:6" x14ac:dyDescent="0.3">
      <c r="A231" s="132" t="s">
        <v>1093</v>
      </c>
      <c r="B231" s="132" t="s">
        <v>245</v>
      </c>
      <c r="C231" s="132" t="s">
        <v>2507</v>
      </c>
      <c r="E231" s="132" t="s">
        <v>1092</v>
      </c>
      <c r="F231" s="132" t="s">
        <v>1458</v>
      </c>
    </row>
    <row r="232" spans="1:6" x14ac:dyDescent="0.3">
      <c r="A232" s="132" t="s">
        <v>2256</v>
      </c>
      <c r="B232" s="132" t="s">
        <v>93</v>
      </c>
      <c r="C232" s="132" t="s">
        <v>92</v>
      </c>
      <c r="E232" s="132" t="s">
        <v>216</v>
      </c>
      <c r="F232" s="132" t="s">
        <v>456</v>
      </c>
    </row>
    <row r="233" spans="1:6" x14ac:dyDescent="0.3">
      <c r="A233" s="132" t="s">
        <v>2132</v>
      </c>
      <c r="B233" s="132" t="s">
        <v>105</v>
      </c>
      <c r="C233" s="132" t="s">
        <v>92</v>
      </c>
      <c r="E233" s="132" t="s">
        <v>110</v>
      </c>
      <c r="F233" s="132" t="s">
        <v>2130</v>
      </c>
    </row>
    <row r="234" spans="1:6" x14ac:dyDescent="0.3">
      <c r="A234" s="132" t="s">
        <v>1089</v>
      </c>
      <c r="B234" s="132" t="s">
        <v>105</v>
      </c>
      <c r="C234" s="132" t="s">
        <v>92</v>
      </c>
      <c r="E234" s="132" t="s">
        <v>874</v>
      </c>
      <c r="F234" s="132" t="s">
        <v>873</v>
      </c>
    </row>
    <row r="235" spans="1:6" x14ac:dyDescent="0.3">
      <c r="A235" s="132" t="s">
        <v>1046</v>
      </c>
      <c r="B235" s="132" t="s">
        <v>166</v>
      </c>
      <c r="C235" s="132" t="s">
        <v>45</v>
      </c>
      <c r="E235" s="132" t="s">
        <v>35</v>
      </c>
      <c r="F235" s="132" t="s">
        <v>1044</v>
      </c>
    </row>
    <row r="236" spans="1:6" x14ac:dyDescent="0.3">
      <c r="A236" s="55" t="s">
        <v>1154</v>
      </c>
      <c r="B236" s="55" t="s">
        <v>93</v>
      </c>
      <c r="C236" s="55" t="s">
        <v>92</v>
      </c>
      <c r="D236" s="134" t="s">
        <v>2385</v>
      </c>
      <c r="E236" s="55" t="s">
        <v>151</v>
      </c>
      <c r="F236" s="55" t="s">
        <v>878</v>
      </c>
    </row>
    <row r="237" spans="1:6" s="16" customFormat="1" x14ac:dyDescent="0.3">
      <c r="A237" s="132" t="s">
        <v>2380</v>
      </c>
      <c r="B237" s="132" t="s">
        <v>245</v>
      </c>
      <c r="C237" s="132" t="s">
        <v>92</v>
      </c>
      <c r="D237" s="69"/>
      <c r="E237" s="132" t="s">
        <v>237</v>
      </c>
      <c r="F237" s="132" t="s">
        <v>2274</v>
      </c>
    </row>
    <row r="238" spans="1:6" x14ac:dyDescent="0.3">
      <c r="A238" s="132" t="s">
        <v>1605</v>
      </c>
      <c r="B238" s="132" t="s">
        <v>271</v>
      </c>
      <c r="C238" s="132" t="s">
        <v>45</v>
      </c>
      <c r="E238" s="132" t="s">
        <v>101</v>
      </c>
      <c r="F238" s="132" t="s">
        <v>902</v>
      </c>
    </row>
    <row r="239" spans="1:6" x14ac:dyDescent="0.3">
      <c r="A239" s="132" t="s">
        <v>1940</v>
      </c>
      <c r="B239" s="132" t="s">
        <v>69</v>
      </c>
      <c r="C239" s="132" t="s">
        <v>45</v>
      </c>
      <c r="E239" s="132" t="s">
        <v>825</v>
      </c>
      <c r="F239" s="132" t="s">
        <v>1931</v>
      </c>
    </row>
    <row r="240" spans="1:6" x14ac:dyDescent="0.3">
      <c r="A240" s="132" t="s">
        <v>1172</v>
      </c>
      <c r="B240" s="132" t="s">
        <v>69</v>
      </c>
      <c r="C240" s="132" t="s">
        <v>92</v>
      </c>
      <c r="E240" s="132" t="s">
        <v>86</v>
      </c>
      <c r="F240" s="132" t="s">
        <v>605</v>
      </c>
    </row>
    <row r="241" spans="1:6" x14ac:dyDescent="0.3">
      <c r="A241" s="132" t="s">
        <v>850</v>
      </c>
      <c r="B241" s="132" t="s">
        <v>245</v>
      </c>
      <c r="C241" s="132" t="s">
        <v>92</v>
      </c>
      <c r="E241" s="132" t="s">
        <v>122</v>
      </c>
      <c r="F241" s="132" t="s">
        <v>847</v>
      </c>
    </row>
    <row r="242" spans="1:6" x14ac:dyDescent="0.3">
      <c r="A242" s="55" t="s">
        <v>590</v>
      </c>
      <c r="B242" s="55" t="s">
        <v>93</v>
      </c>
      <c r="C242" s="55" t="s">
        <v>92</v>
      </c>
      <c r="D242" s="134" t="s">
        <v>789</v>
      </c>
      <c r="E242" s="55" t="s">
        <v>86</v>
      </c>
      <c r="F242" s="55" t="s">
        <v>112</v>
      </c>
    </row>
    <row r="243" spans="1:6" s="16" customFormat="1" x14ac:dyDescent="0.3">
      <c r="A243" s="132" t="s">
        <v>1083</v>
      </c>
      <c r="B243" s="132" t="s">
        <v>161</v>
      </c>
      <c r="C243" s="132" t="s">
        <v>92</v>
      </c>
      <c r="D243" s="69"/>
      <c r="E243" s="132" t="s">
        <v>638</v>
      </c>
      <c r="F243" s="132" t="s">
        <v>640</v>
      </c>
    </row>
    <row r="244" spans="1:6" x14ac:dyDescent="0.3">
      <c r="A244" s="132" t="s">
        <v>901</v>
      </c>
      <c r="B244" s="132" t="s">
        <v>161</v>
      </c>
      <c r="C244" s="132" t="s">
        <v>92</v>
      </c>
      <c r="E244" s="132" t="s">
        <v>110</v>
      </c>
      <c r="F244" s="132" t="s">
        <v>899</v>
      </c>
    </row>
    <row r="245" spans="1:6" x14ac:dyDescent="0.3">
      <c r="A245" s="132" t="s">
        <v>2522</v>
      </c>
      <c r="B245" s="132" t="s">
        <v>161</v>
      </c>
      <c r="C245" s="132" t="s">
        <v>92</v>
      </c>
      <c r="E245" s="132" t="s">
        <v>460</v>
      </c>
      <c r="F245" s="132" t="s">
        <v>1280</v>
      </c>
    </row>
    <row r="246" spans="1:6" x14ac:dyDescent="0.3">
      <c r="A246" s="132" t="s">
        <v>2102</v>
      </c>
      <c r="B246" s="132" t="s">
        <v>245</v>
      </c>
      <c r="C246" s="132" t="s">
        <v>92</v>
      </c>
      <c r="E246" s="132" t="s">
        <v>1330</v>
      </c>
      <c r="F246" s="132" t="s">
        <v>836</v>
      </c>
    </row>
    <row r="247" spans="1:6" x14ac:dyDescent="0.3">
      <c r="A247" s="132" t="s">
        <v>1185</v>
      </c>
      <c r="B247" s="132" t="s">
        <v>271</v>
      </c>
      <c r="C247" s="132" t="s">
        <v>1793</v>
      </c>
      <c r="D247" s="22"/>
      <c r="E247" s="132" t="s">
        <v>635</v>
      </c>
      <c r="F247" s="132" t="s">
        <v>636</v>
      </c>
    </row>
    <row r="248" spans="1:6" x14ac:dyDescent="0.3">
      <c r="A248" s="132" t="s">
        <v>357</v>
      </c>
      <c r="B248" s="132" t="s">
        <v>166</v>
      </c>
      <c r="C248" s="132" t="s">
        <v>92</v>
      </c>
      <c r="E248" s="132" t="s">
        <v>351</v>
      </c>
      <c r="F248" s="132" t="s">
        <v>352</v>
      </c>
    </row>
    <row r="249" spans="1:6" s="16" customFormat="1" x14ac:dyDescent="0.3">
      <c r="A249" s="55" t="s">
        <v>599</v>
      </c>
      <c r="B249" s="55" t="s">
        <v>93</v>
      </c>
      <c r="C249" s="55" t="s">
        <v>92</v>
      </c>
      <c r="D249" s="134" t="s">
        <v>339</v>
      </c>
      <c r="E249" s="55" t="s">
        <v>55</v>
      </c>
      <c r="F249" s="55" t="s">
        <v>56</v>
      </c>
    </row>
    <row r="250" spans="1:6" x14ac:dyDescent="0.3">
      <c r="A250" s="132" t="s">
        <v>1898</v>
      </c>
      <c r="B250" s="132" t="s">
        <v>245</v>
      </c>
      <c r="C250" s="132" t="s">
        <v>92</v>
      </c>
      <c r="E250" s="132" t="s">
        <v>74</v>
      </c>
      <c r="F250" s="132" t="s">
        <v>1333</v>
      </c>
    </row>
    <row r="251" spans="1:6" x14ac:dyDescent="0.3">
      <c r="A251" s="132" t="s">
        <v>1946</v>
      </c>
      <c r="B251" s="132" t="s">
        <v>161</v>
      </c>
      <c r="C251" s="132" t="s">
        <v>92</v>
      </c>
      <c r="E251" s="132" t="s">
        <v>1947</v>
      </c>
      <c r="F251" s="132" t="s">
        <v>1948</v>
      </c>
    </row>
    <row r="252" spans="1:6" x14ac:dyDescent="0.3">
      <c r="A252" s="132" t="s">
        <v>1079</v>
      </c>
      <c r="B252" s="132" t="s">
        <v>161</v>
      </c>
      <c r="C252" s="132" t="s">
        <v>92</v>
      </c>
      <c r="D252" s="22"/>
      <c r="E252" s="132" t="s">
        <v>180</v>
      </c>
      <c r="F252" s="132" t="s">
        <v>282</v>
      </c>
    </row>
    <row r="253" spans="1:6" x14ac:dyDescent="0.3">
      <c r="A253" s="132" t="s">
        <v>1103</v>
      </c>
      <c r="B253" s="132" t="s">
        <v>161</v>
      </c>
      <c r="C253" s="132" t="s">
        <v>2507</v>
      </c>
      <c r="E253" s="132" t="s">
        <v>163</v>
      </c>
      <c r="F253" s="132" t="s">
        <v>1102</v>
      </c>
    </row>
    <row r="254" spans="1:6" x14ac:dyDescent="0.3">
      <c r="A254" s="28" t="s">
        <v>2355</v>
      </c>
      <c r="B254" s="132" t="s">
        <v>72</v>
      </c>
      <c r="C254" s="132" t="s">
        <v>2506</v>
      </c>
      <c r="E254" s="28" t="s">
        <v>2322</v>
      </c>
      <c r="F254" s="28" t="s">
        <v>2328</v>
      </c>
    </row>
    <row r="255" spans="1:6" x14ac:dyDescent="0.3">
      <c r="A255" s="132" t="s">
        <v>2106</v>
      </c>
      <c r="B255" s="132" t="s">
        <v>93</v>
      </c>
      <c r="C255" s="132" t="s">
        <v>92</v>
      </c>
      <c r="E255" s="132" t="s">
        <v>1959</v>
      </c>
      <c r="F255" s="132" t="s">
        <v>1367</v>
      </c>
    </row>
    <row r="256" spans="1:6" x14ac:dyDescent="0.3">
      <c r="A256" s="132" t="s">
        <v>1935</v>
      </c>
      <c r="B256" s="132" t="s">
        <v>245</v>
      </c>
      <c r="C256" s="132" t="s">
        <v>92</v>
      </c>
      <c r="E256" s="132" t="s">
        <v>163</v>
      </c>
      <c r="F256" s="132" t="s">
        <v>1933</v>
      </c>
    </row>
    <row r="257" spans="1:6" x14ac:dyDescent="0.3">
      <c r="A257" s="28" t="s">
        <v>2358</v>
      </c>
      <c r="B257" s="132" t="s">
        <v>245</v>
      </c>
      <c r="C257" s="132" t="s">
        <v>2506</v>
      </c>
      <c r="E257" s="28" t="s">
        <v>163</v>
      </c>
      <c r="F257" s="28" t="s">
        <v>536</v>
      </c>
    </row>
    <row r="258" spans="1:6" s="16" customFormat="1" x14ac:dyDescent="0.3">
      <c r="A258" s="55" t="s">
        <v>1663</v>
      </c>
      <c r="B258" s="55" t="s">
        <v>69</v>
      </c>
      <c r="C258" s="55" t="s">
        <v>92</v>
      </c>
      <c r="D258" s="134" t="s">
        <v>73</v>
      </c>
      <c r="E258" s="55" t="s">
        <v>587</v>
      </c>
      <c r="F258" s="55" t="s">
        <v>107</v>
      </c>
    </row>
    <row r="259" spans="1:6" x14ac:dyDescent="0.3">
      <c r="A259" s="132" t="s">
        <v>325</v>
      </c>
      <c r="B259" s="132" t="s">
        <v>245</v>
      </c>
      <c r="C259" s="132" t="s">
        <v>92</v>
      </c>
      <c r="E259" s="132" t="s">
        <v>75</v>
      </c>
      <c r="F259" s="132" t="s">
        <v>76</v>
      </c>
    </row>
    <row r="260" spans="1:6" x14ac:dyDescent="0.3">
      <c r="A260" s="132" t="s">
        <v>325</v>
      </c>
      <c r="B260" s="132" t="s">
        <v>245</v>
      </c>
      <c r="C260" s="132" t="s">
        <v>92</v>
      </c>
      <c r="E260" s="132" t="s">
        <v>75</v>
      </c>
      <c r="F260" s="132" t="s">
        <v>76</v>
      </c>
    </row>
    <row r="261" spans="1:6" x14ac:dyDescent="0.3">
      <c r="A261" s="132" t="s">
        <v>275</v>
      </c>
      <c r="B261" s="132" t="s">
        <v>161</v>
      </c>
      <c r="C261" s="132" t="s">
        <v>92</v>
      </c>
      <c r="E261" s="132" t="s">
        <v>35</v>
      </c>
      <c r="F261" s="132" t="s">
        <v>43</v>
      </c>
    </row>
    <row r="262" spans="1:6" x14ac:dyDescent="0.3">
      <c r="A262" s="132" t="s">
        <v>1861</v>
      </c>
      <c r="B262" s="132" t="s">
        <v>161</v>
      </c>
      <c r="C262" s="132" t="s">
        <v>92</v>
      </c>
      <c r="E262" s="132" t="s">
        <v>1854</v>
      </c>
      <c r="F262" s="132" t="s">
        <v>1855</v>
      </c>
    </row>
    <row r="263" spans="1:6" x14ac:dyDescent="0.3">
      <c r="A263" s="132" t="s">
        <v>2058</v>
      </c>
      <c r="B263" s="132" t="s">
        <v>161</v>
      </c>
      <c r="C263" s="132" t="s">
        <v>92</v>
      </c>
      <c r="E263" s="132" t="s">
        <v>2056</v>
      </c>
      <c r="F263" s="132" t="s">
        <v>2057</v>
      </c>
    </row>
    <row r="264" spans="1:6" x14ac:dyDescent="0.3">
      <c r="A264" s="132" t="s">
        <v>838</v>
      </c>
      <c r="B264" s="132" t="s">
        <v>161</v>
      </c>
      <c r="C264" s="132" t="s">
        <v>92</v>
      </c>
      <c r="E264" s="132" t="s">
        <v>146</v>
      </c>
      <c r="F264" s="132" t="s">
        <v>1765</v>
      </c>
    </row>
    <row r="265" spans="1:6" x14ac:dyDescent="0.3">
      <c r="A265" s="132" t="s">
        <v>310</v>
      </c>
      <c r="B265" s="132" t="s">
        <v>161</v>
      </c>
      <c r="C265" s="132" t="s">
        <v>92</v>
      </c>
      <c r="E265" s="132" t="s">
        <v>1576</v>
      </c>
      <c r="F265" s="132" t="s">
        <v>114</v>
      </c>
    </row>
    <row r="266" spans="1:6" x14ac:dyDescent="0.3">
      <c r="A266" s="28" t="s">
        <v>1336</v>
      </c>
      <c r="B266" s="132" t="s">
        <v>271</v>
      </c>
      <c r="C266" s="132" t="s">
        <v>2506</v>
      </c>
      <c r="E266" s="28" t="s">
        <v>191</v>
      </c>
      <c r="F266" s="28" t="s">
        <v>1324</v>
      </c>
    </row>
    <row r="267" spans="1:6" x14ac:dyDescent="0.3">
      <c r="A267" s="132" t="s">
        <v>1311</v>
      </c>
      <c r="B267" s="132" t="s">
        <v>245</v>
      </c>
      <c r="C267" s="132" t="s">
        <v>2507</v>
      </c>
      <c r="E267" s="132" t="s">
        <v>77</v>
      </c>
      <c r="F267" s="132" t="s">
        <v>1309</v>
      </c>
    </row>
    <row r="268" spans="1:6" s="16" customFormat="1" x14ac:dyDescent="0.3">
      <c r="A268" s="55" t="s">
        <v>1794</v>
      </c>
      <c r="B268" s="55" t="s">
        <v>72</v>
      </c>
      <c r="C268" s="55" t="s">
        <v>92</v>
      </c>
      <c r="D268" s="134" t="s">
        <v>2385</v>
      </c>
      <c r="E268" s="55" t="s">
        <v>102</v>
      </c>
      <c r="F268" s="55" t="s">
        <v>1030</v>
      </c>
    </row>
    <row r="269" spans="1:6" x14ac:dyDescent="0.3">
      <c r="A269" s="132" t="s">
        <v>602</v>
      </c>
      <c r="B269" s="132" t="s">
        <v>69</v>
      </c>
      <c r="C269" s="132" t="s">
        <v>45</v>
      </c>
      <c r="E269" s="132" t="s">
        <v>289</v>
      </c>
      <c r="F269" s="132" t="s">
        <v>600</v>
      </c>
    </row>
    <row r="270" spans="1:6" x14ac:dyDescent="0.3">
      <c r="A270" s="132" t="s">
        <v>1170</v>
      </c>
      <c r="B270" s="132" t="s">
        <v>69</v>
      </c>
      <c r="C270" s="132" t="s">
        <v>92</v>
      </c>
      <c r="E270" s="132" t="s">
        <v>1611</v>
      </c>
      <c r="F270" s="132" t="s">
        <v>574</v>
      </c>
    </row>
    <row r="271" spans="1:6" x14ac:dyDescent="0.3">
      <c r="A271" s="132" t="s">
        <v>312</v>
      </c>
      <c r="B271" s="132" t="s">
        <v>161</v>
      </c>
      <c r="C271" s="132" t="s">
        <v>92</v>
      </c>
      <c r="E271" s="132" t="s">
        <v>187</v>
      </c>
      <c r="F271" s="132" t="s">
        <v>188</v>
      </c>
    </row>
    <row r="272" spans="1:6" x14ac:dyDescent="0.3">
      <c r="A272" s="132" t="s">
        <v>598</v>
      </c>
      <c r="B272" s="132" t="s">
        <v>245</v>
      </c>
      <c r="C272" s="132" t="s">
        <v>92</v>
      </c>
      <c r="E272" s="132" t="s">
        <v>585</v>
      </c>
      <c r="F272" s="132" t="s">
        <v>203</v>
      </c>
    </row>
    <row r="273" spans="1:6" x14ac:dyDescent="0.3">
      <c r="A273" s="132" t="s">
        <v>1687</v>
      </c>
      <c r="B273" s="132" t="s">
        <v>161</v>
      </c>
      <c r="C273" s="132" t="s">
        <v>45</v>
      </c>
      <c r="E273" s="132" t="s">
        <v>342</v>
      </c>
      <c r="F273" s="132" t="s">
        <v>767</v>
      </c>
    </row>
    <row r="274" spans="1:6" x14ac:dyDescent="0.3">
      <c r="A274" s="132" t="s">
        <v>1088</v>
      </c>
      <c r="B274" s="132" t="s">
        <v>69</v>
      </c>
      <c r="C274" s="132" t="s">
        <v>92</v>
      </c>
      <c r="E274" s="132" t="s">
        <v>875</v>
      </c>
      <c r="F274" s="132" t="s">
        <v>873</v>
      </c>
    </row>
    <row r="275" spans="1:6" x14ac:dyDescent="0.3">
      <c r="A275" s="132" t="s">
        <v>2480</v>
      </c>
      <c r="B275" s="132" t="s">
        <v>245</v>
      </c>
      <c r="C275" s="132" t="s">
        <v>92</v>
      </c>
      <c r="E275" s="132" t="s">
        <v>2472</v>
      </c>
      <c r="F275" s="132" t="s">
        <v>2473</v>
      </c>
    </row>
    <row r="276" spans="1:6" s="16" customFormat="1" x14ac:dyDescent="0.3">
      <c r="A276" s="55" t="s">
        <v>1754</v>
      </c>
      <c r="B276" s="55" t="s">
        <v>69</v>
      </c>
      <c r="C276" s="55" t="s">
        <v>92</v>
      </c>
      <c r="D276" s="134" t="s">
        <v>789</v>
      </c>
      <c r="E276" s="55" t="s">
        <v>842</v>
      </c>
      <c r="F276" s="55" t="s">
        <v>843</v>
      </c>
    </row>
    <row r="277" spans="1:6" x14ac:dyDescent="0.3">
      <c r="A277" s="132" t="s">
        <v>540</v>
      </c>
      <c r="B277" s="132" t="s">
        <v>245</v>
      </c>
      <c r="C277" s="132" t="s">
        <v>92</v>
      </c>
      <c r="E277" s="132" t="s">
        <v>538</v>
      </c>
      <c r="F277" s="132" t="s">
        <v>93</v>
      </c>
    </row>
    <row r="278" spans="1:6" x14ac:dyDescent="0.3">
      <c r="A278" s="132" t="s">
        <v>2095</v>
      </c>
      <c r="B278" s="132" t="s">
        <v>245</v>
      </c>
      <c r="C278" s="132" t="s">
        <v>92</v>
      </c>
      <c r="E278" s="132" t="s">
        <v>1955</v>
      </c>
      <c r="F278" s="132" t="s">
        <v>1367</v>
      </c>
    </row>
    <row r="279" spans="1:6" x14ac:dyDescent="0.3">
      <c r="A279" s="132" t="s">
        <v>1694</v>
      </c>
      <c r="B279" s="132" t="s">
        <v>161</v>
      </c>
      <c r="C279" s="132" t="s">
        <v>92</v>
      </c>
      <c r="E279" s="132" t="s">
        <v>1692</v>
      </c>
      <c r="F279" s="132" t="s">
        <v>451</v>
      </c>
    </row>
    <row r="280" spans="1:6" x14ac:dyDescent="0.3">
      <c r="A280" s="132" t="s">
        <v>1143</v>
      </c>
      <c r="B280" s="132" t="s">
        <v>166</v>
      </c>
      <c r="C280" s="132" t="s">
        <v>92</v>
      </c>
      <c r="E280" s="132" t="s">
        <v>86</v>
      </c>
      <c r="F280" s="132" t="s">
        <v>59</v>
      </c>
    </row>
    <row r="281" spans="1:6" x14ac:dyDescent="0.3">
      <c r="A281" s="132" t="s">
        <v>1673</v>
      </c>
      <c r="B281" s="132" t="s">
        <v>161</v>
      </c>
      <c r="C281" s="132" t="s">
        <v>92</v>
      </c>
      <c r="E281" s="132" t="s">
        <v>394</v>
      </c>
      <c r="F281" s="132" t="s">
        <v>1672</v>
      </c>
    </row>
    <row r="282" spans="1:6" x14ac:dyDescent="0.3">
      <c r="A282" s="132" t="s">
        <v>2110</v>
      </c>
      <c r="B282" s="132" t="s">
        <v>93</v>
      </c>
      <c r="C282" s="132" t="s">
        <v>2507</v>
      </c>
      <c r="E282" s="132" t="s">
        <v>50</v>
      </c>
      <c r="F282" s="132" t="s">
        <v>1329</v>
      </c>
    </row>
    <row r="283" spans="1:6" s="16" customFormat="1" x14ac:dyDescent="0.3">
      <c r="A283" s="55" t="s">
        <v>890</v>
      </c>
      <c r="B283" s="55" t="s">
        <v>161</v>
      </c>
      <c r="C283" s="55" t="s">
        <v>92</v>
      </c>
      <c r="D283" s="134" t="s">
        <v>73</v>
      </c>
      <c r="E283" s="55" t="s">
        <v>216</v>
      </c>
      <c r="F283" s="55" t="s">
        <v>1630</v>
      </c>
    </row>
    <row r="284" spans="1:6" x14ac:dyDescent="0.3">
      <c r="A284" s="132" t="s">
        <v>2293</v>
      </c>
      <c r="B284" s="132" t="s">
        <v>69</v>
      </c>
      <c r="C284" s="132" t="s">
        <v>92</v>
      </c>
      <c r="E284" s="132" t="s">
        <v>720</v>
      </c>
      <c r="F284" s="132" t="s">
        <v>2292</v>
      </c>
    </row>
    <row r="285" spans="1:6" s="16" customFormat="1" x14ac:dyDescent="0.3">
      <c r="A285" s="55" t="s">
        <v>1865</v>
      </c>
      <c r="B285" s="55" t="s">
        <v>271</v>
      </c>
      <c r="C285" s="55" t="s">
        <v>92</v>
      </c>
      <c r="D285" s="134" t="s">
        <v>2517</v>
      </c>
      <c r="E285" s="55" t="s">
        <v>1856</v>
      </c>
      <c r="F285" s="55" t="s">
        <v>1857</v>
      </c>
    </row>
    <row r="286" spans="1:6" x14ac:dyDescent="0.3">
      <c r="A286" s="132" t="s">
        <v>2120</v>
      </c>
      <c r="B286" s="132" t="s">
        <v>93</v>
      </c>
      <c r="C286" s="132" t="s">
        <v>92</v>
      </c>
      <c r="E286" s="132" t="s">
        <v>220</v>
      </c>
      <c r="F286" s="132" t="s">
        <v>2118</v>
      </c>
    </row>
    <row r="287" spans="1:6" x14ac:dyDescent="0.3">
      <c r="A287" s="132" t="s">
        <v>504</v>
      </c>
      <c r="B287" s="132" t="s">
        <v>245</v>
      </c>
      <c r="C287" s="132" t="s">
        <v>92</v>
      </c>
      <c r="E287" s="132" t="s">
        <v>502</v>
      </c>
      <c r="F287" s="132" t="s">
        <v>503</v>
      </c>
    </row>
    <row r="288" spans="1:6" x14ac:dyDescent="0.3">
      <c r="A288" s="132" t="s">
        <v>1028</v>
      </c>
      <c r="B288" s="132" t="s">
        <v>245</v>
      </c>
      <c r="C288" s="132" t="s">
        <v>92</v>
      </c>
      <c r="E288" s="132" t="s">
        <v>134</v>
      </c>
      <c r="F288" s="132" t="s">
        <v>84</v>
      </c>
    </row>
    <row r="289" spans="1:6" x14ac:dyDescent="0.3">
      <c r="A289" s="28" t="s">
        <v>1343</v>
      </c>
      <c r="B289" s="132" t="s">
        <v>72</v>
      </c>
      <c r="C289" s="132" t="s">
        <v>2506</v>
      </c>
      <c r="E289" s="28" t="s">
        <v>35</v>
      </c>
      <c r="F289" s="28" t="s">
        <v>1334</v>
      </c>
    </row>
    <row r="290" spans="1:6" x14ac:dyDescent="0.3">
      <c r="A290" s="132" t="s">
        <v>2097</v>
      </c>
      <c r="B290" s="132" t="s">
        <v>161</v>
      </c>
      <c r="C290" s="132" t="s">
        <v>92</v>
      </c>
      <c r="E290" s="132" t="s">
        <v>1957</v>
      </c>
      <c r="F290" s="132" t="s">
        <v>1367</v>
      </c>
    </row>
    <row r="291" spans="1:6" x14ac:dyDescent="0.3">
      <c r="A291" s="132" t="s">
        <v>1725</v>
      </c>
      <c r="B291" s="132" t="s">
        <v>1726</v>
      </c>
      <c r="C291" s="132" t="s">
        <v>307</v>
      </c>
      <c r="E291" s="132" t="s">
        <v>1720</v>
      </c>
      <c r="F291" s="132" t="s">
        <v>1721</v>
      </c>
    </row>
    <row r="292" spans="1:6" x14ac:dyDescent="0.3">
      <c r="A292" s="132" t="s">
        <v>1074</v>
      </c>
      <c r="B292" s="132" t="s">
        <v>161</v>
      </c>
      <c r="C292" s="132" t="s">
        <v>92</v>
      </c>
      <c r="E292" s="132" t="s">
        <v>1562</v>
      </c>
      <c r="F292" s="132" t="s">
        <v>1563</v>
      </c>
    </row>
    <row r="293" spans="1:6" x14ac:dyDescent="0.3">
      <c r="A293" s="28" t="s">
        <v>1339</v>
      </c>
      <c r="B293" s="132" t="s">
        <v>72</v>
      </c>
      <c r="C293" s="132" t="s">
        <v>2506</v>
      </c>
      <c r="E293" s="28" t="s">
        <v>146</v>
      </c>
      <c r="F293" s="28" t="s">
        <v>1329</v>
      </c>
    </row>
    <row r="294" spans="1:6" x14ac:dyDescent="0.3">
      <c r="A294" s="132" t="s">
        <v>2466</v>
      </c>
      <c r="B294" s="132" t="s">
        <v>166</v>
      </c>
      <c r="C294" s="132" t="s">
        <v>92</v>
      </c>
      <c r="E294" s="132" t="s">
        <v>50</v>
      </c>
      <c r="F294" s="132" t="s">
        <v>896</v>
      </c>
    </row>
    <row r="295" spans="1:6" x14ac:dyDescent="0.3">
      <c r="A295" s="132" t="s">
        <v>1831</v>
      </c>
      <c r="B295" s="132" t="s">
        <v>93</v>
      </c>
      <c r="C295" s="132" t="s">
        <v>92</v>
      </c>
      <c r="E295" s="132" t="s">
        <v>86</v>
      </c>
      <c r="F295" s="132" t="s">
        <v>1829</v>
      </c>
    </row>
    <row r="296" spans="1:6" x14ac:dyDescent="0.3">
      <c r="A296" s="132" t="s">
        <v>409</v>
      </c>
      <c r="B296" s="132" t="s">
        <v>245</v>
      </c>
      <c r="C296" s="132" t="s">
        <v>92</v>
      </c>
      <c r="E296" s="132" t="s">
        <v>102</v>
      </c>
      <c r="F296" s="132" t="s">
        <v>205</v>
      </c>
    </row>
    <row r="297" spans="1:6" x14ac:dyDescent="0.3">
      <c r="A297" s="132" t="s">
        <v>1731</v>
      </c>
      <c r="B297" s="132" t="s">
        <v>245</v>
      </c>
      <c r="C297" s="132" t="s">
        <v>92</v>
      </c>
      <c r="E297" s="132" t="s">
        <v>91</v>
      </c>
      <c r="F297" s="132" t="s">
        <v>191</v>
      </c>
    </row>
    <row r="298" spans="1:6" x14ac:dyDescent="0.3">
      <c r="A298" s="132" t="s">
        <v>912</v>
      </c>
      <c r="B298" s="132" t="s">
        <v>245</v>
      </c>
      <c r="C298" s="132" t="s">
        <v>92</v>
      </c>
      <c r="E298" s="132" t="s">
        <v>614</v>
      </c>
      <c r="F298" s="132" t="s">
        <v>223</v>
      </c>
    </row>
    <row r="299" spans="1:6" x14ac:dyDescent="0.3">
      <c r="A299" s="132" t="s">
        <v>1712</v>
      </c>
      <c r="B299" s="132" t="s">
        <v>161</v>
      </c>
      <c r="C299" s="132" t="s">
        <v>45</v>
      </c>
      <c r="E299" s="132" t="s">
        <v>1323</v>
      </c>
      <c r="F299" s="132" t="s">
        <v>1709</v>
      </c>
    </row>
    <row r="300" spans="1:6" x14ac:dyDescent="0.3">
      <c r="A300" s="132" t="s">
        <v>981</v>
      </c>
      <c r="B300" s="132" t="s">
        <v>72</v>
      </c>
      <c r="C300" s="132" t="s">
        <v>45</v>
      </c>
      <c r="E300" s="132" t="s">
        <v>63</v>
      </c>
      <c r="F300" s="132" t="s">
        <v>64</v>
      </c>
    </row>
    <row r="301" spans="1:6" x14ac:dyDescent="0.3">
      <c r="A301" s="132" t="s">
        <v>1688</v>
      </c>
      <c r="B301" s="132" t="s">
        <v>161</v>
      </c>
      <c r="C301" s="132" t="s">
        <v>45</v>
      </c>
      <c r="E301" s="132" t="s">
        <v>595</v>
      </c>
      <c r="F301" s="132" t="s">
        <v>596</v>
      </c>
    </row>
    <row r="302" spans="1:6" x14ac:dyDescent="0.3">
      <c r="A302" s="132" t="s">
        <v>1916</v>
      </c>
      <c r="B302" s="132" t="s">
        <v>245</v>
      </c>
      <c r="C302" s="132" t="s">
        <v>45</v>
      </c>
      <c r="E302" s="132" t="s">
        <v>133</v>
      </c>
      <c r="F302" s="132" t="s">
        <v>1904</v>
      </c>
    </row>
    <row r="303" spans="1:6" x14ac:dyDescent="0.3">
      <c r="A303" s="132" t="s">
        <v>1165</v>
      </c>
      <c r="B303" s="132" t="s">
        <v>69</v>
      </c>
      <c r="C303" s="132" t="s">
        <v>45</v>
      </c>
      <c r="E303" s="132" t="s">
        <v>193</v>
      </c>
      <c r="F303" s="132" t="s">
        <v>412</v>
      </c>
    </row>
    <row r="304" spans="1:6" x14ac:dyDescent="0.3">
      <c r="A304" s="132" t="s">
        <v>1585</v>
      </c>
      <c r="B304" s="132" t="s">
        <v>245</v>
      </c>
      <c r="C304" s="132" t="s">
        <v>45</v>
      </c>
      <c r="E304" s="132" t="s">
        <v>125</v>
      </c>
      <c r="F304" s="132" t="s">
        <v>1553</v>
      </c>
    </row>
    <row r="305" spans="1:6" x14ac:dyDescent="0.3">
      <c r="A305" s="132" t="s">
        <v>1996</v>
      </c>
      <c r="B305" s="132" t="s">
        <v>245</v>
      </c>
      <c r="C305" s="132" t="s">
        <v>45</v>
      </c>
      <c r="E305" s="132" t="s">
        <v>125</v>
      </c>
      <c r="F305" s="132" t="s">
        <v>1553</v>
      </c>
    </row>
    <row r="306" spans="1:6" x14ac:dyDescent="0.3">
      <c r="A306" s="132" t="s">
        <v>1300</v>
      </c>
      <c r="B306" s="132" t="s">
        <v>166</v>
      </c>
      <c r="C306" s="132" t="s">
        <v>367</v>
      </c>
      <c r="E306" s="132" t="s">
        <v>222</v>
      </c>
      <c r="F306" s="132" t="s">
        <v>1299</v>
      </c>
    </row>
    <row r="307" spans="1:6" x14ac:dyDescent="0.3">
      <c r="A307" s="28" t="s">
        <v>1337</v>
      </c>
      <c r="B307" s="132" t="s">
        <v>93</v>
      </c>
      <c r="C307" s="132" t="s">
        <v>2506</v>
      </c>
      <c r="E307" s="28" t="s">
        <v>1325</v>
      </c>
      <c r="F307" s="28" t="s">
        <v>1326</v>
      </c>
    </row>
    <row r="308" spans="1:6" x14ac:dyDescent="0.3">
      <c r="A308" s="132" t="s">
        <v>1847</v>
      </c>
      <c r="B308" s="132" t="s">
        <v>245</v>
      </c>
      <c r="C308" s="132" t="s">
        <v>92</v>
      </c>
      <c r="E308" s="132" t="s">
        <v>460</v>
      </c>
      <c r="F308" s="132" t="s">
        <v>461</v>
      </c>
    </row>
    <row r="309" spans="1:6" x14ac:dyDescent="0.3">
      <c r="A309" s="132" t="s">
        <v>2486</v>
      </c>
      <c r="B309" s="132" t="s">
        <v>69</v>
      </c>
      <c r="C309" s="132" t="s">
        <v>92</v>
      </c>
      <c r="E309" s="132" t="s">
        <v>2484</v>
      </c>
      <c r="F309" s="132" t="s">
        <v>2485</v>
      </c>
    </row>
    <row r="310" spans="1:6" x14ac:dyDescent="0.3">
      <c r="A310" s="28" t="s">
        <v>1338</v>
      </c>
      <c r="B310" s="132" t="s">
        <v>161</v>
      </c>
      <c r="C310" s="132" t="s">
        <v>2506</v>
      </c>
      <c r="E310" s="28" t="s">
        <v>1328</v>
      </c>
      <c r="F310" s="28" t="s">
        <v>505</v>
      </c>
    </row>
    <row r="311" spans="1:6" x14ac:dyDescent="0.3">
      <c r="A311" s="117" t="s">
        <v>934</v>
      </c>
      <c r="B311" s="132" t="s">
        <v>161</v>
      </c>
      <c r="C311" s="132" t="s">
        <v>92</v>
      </c>
      <c r="E311" s="132" t="s">
        <v>35</v>
      </c>
      <c r="F311" s="132" t="s">
        <v>2257</v>
      </c>
    </row>
    <row r="312" spans="1:6" x14ac:dyDescent="0.3">
      <c r="A312" s="132" t="s">
        <v>1111</v>
      </c>
      <c r="B312" s="132" t="s">
        <v>69</v>
      </c>
      <c r="C312" s="132" t="s">
        <v>92</v>
      </c>
      <c r="E312" s="132" t="s">
        <v>397</v>
      </c>
      <c r="F312" s="132" t="s">
        <v>1110</v>
      </c>
    </row>
    <row r="313" spans="1:6" x14ac:dyDescent="0.3">
      <c r="A313" s="132" t="s">
        <v>1235</v>
      </c>
      <c r="B313" s="132" t="s">
        <v>93</v>
      </c>
      <c r="C313" s="132" t="s">
        <v>92</v>
      </c>
      <c r="E313" s="132" t="s">
        <v>1233</v>
      </c>
      <c r="F313" s="132" t="s">
        <v>1232</v>
      </c>
    </row>
    <row r="314" spans="1:6" x14ac:dyDescent="0.3">
      <c r="A314" s="132" t="s">
        <v>2101</v>
      </c>
      <c r="B314" s="132" t="s">
        <v>93</v>
      </c>
      <c r="C314" s="132" t="s">
        <v>92</v>
      </c>
      <c r="E314" s="132" t="s">
        <v>50</v>
      </c>
      <c r="F314" s="132" t="s">
        <v>2100</v>
      </c>
    </row>
    <row r="315" spans="1:6" x14ac:dyDescent="0.3">
      <c r="A315" s="132" t="s">
        <v>895</v>
      </c>
      <c r="B315" s="132" t="s">
        <v>245</v>
      </c>
      <c r="C315" s="132" t="s">
        <v>92</v>
      </c>
      <c r="E315" s="132" t="s">
        <v>1914</v>
      </c>
      <c r="F315" s="132" t="s">
        <v>894</v>
      </c>
    </row>
    <row r="316" spans="1:6" x14ac:dyDescent="0.3">
      <c r="A316" s="132" t="s">
        <v>284</v>
      </c>
      <c r="B316" s="132" t="s">
        <v>271</v>
      </c>
      <c r="C316" s="132" t="s">
        <v>92</v>
      </c>
      <c r="E316" s="132" t="s">
        <v>108</v>
      </c>
      <c r="F316" s="132" t="s">
        <v>109</v>
      </c>
    </row>
    <row r="317" spans="1:6" x14ac:dyDescent="0.3">
      <c r="A317" s="132" t="s">
        <v>1350</v>
      </c>
      <c r="B317" s="132" t="s">
        <v>105</v>
      </c>
      <c r="C317" s="132" t="s">
        <v>45</v>
      </c>
      <c r="E317" s="132" t="s">
        <v>904</v>
      </c>
      <c r="F317" s="132" t="s">
        <v>1348</v>
      </c>
    </row>
    <row r="318" spans="1:6" x14ac:dyDescent="0.3">
      <c r="A318" s="132" t="s">
        <v>530</v>
      </c>
      <c r="B318" s="132" t="s">
        <v>486</v>
      </c>
      <c r="C318" s="132" t="s">
        <v>92</v>
      </c>
      <c r="E318" s="132" t="s">
        <v>113</v>
      </c>
      <c r="F318" s="132" t="s">
        <v>525</v>
      </c>
    </row>
    <row r="319" spans="1:6" x14ac:dyDescent="0.3">
      <c r="A319" s="132" t="s">
        <v>2089</v>
      </c>
      <c r="B319" s="132" t="s">
        <v>72</v>
      </c>
      <c r="C319" s="132" t="s">
        <v>45</v>
      </c>
      <c r="E319" s="132" t="s">
        <v>2083</v>
      </c>
      <c r="F319" s="132" t="s">
        <v>2086</v>
      </c>
    </row>
    <row r="320" spans="1:6" x14ac:dyDescent="0.3">
      <c r="A320" s="132" t="s">
        <v>1811</v>
      </c>
      <c r="B320" s="132" t="s">
        <v>166</v>
      </c>
      <c r="C320" s="132" t="s">
        <v>92</v>
      </c>
      <c r="E320" s="132" t="s">
        <v>624</v>
      </c>
      <c r="F320" s="132" t="s">
        <v>352</v>
      </c>
    </row>
    <row r="321" spans="1:6" x14ac:dyDescent="0.3">
      <c r="A321" s="28" t="s">
        <v>2357</v>
      </c>
      <c r="B321" s="132" t="s">
        <v>271</v>
      </c>
      <c r="C321" s="132" t="s">
        <v>2506</v>
      </c>
      <c r="E321" s="28" t="s">
        <v>176</v>
      </c>
      <c r="F321" s="28" t="s">
        <v>1326</v>
      </c>
    </row>
    <row r="322" spans="1:6" x14ac:dyDescent="0.3">
      <c r="A322" s="132" t="s">
        <v>1810</v>
      </c>
      <c r="B322" s="132" t="s">
        <v>69</v>
      </c>
      <c r="C322" s="132" t="s">
        <v>92</v>
      </c>
      <c r="E322" s="132" t="s">
        <v>398</v>
      </c>
      <c r="F322" s="132" t="s">
        <v>1381</v>
      </c>
    </row>
    <row r="323" spans="1:6" s="16" customFormat="1" x14ac:dyDescent="0.3">
      <c r="A323" s="55" t="s">
        <v>293</v>
      </c>
      <c r="B323" s="55" t="s">
        <v>161</v>
      </c>
      <c r="C323" s="55" t="s">
        <v>92</v>
      </c>
      <c r="D323" s="134" t="s">
        <v>339</v>
      </c>
      <c r="E323" s="55" t="s">
        <v>134</v>
      </c>
      <c r="F323" s="55" t="s">
        <v>174</v>
      </c>
    </row>
    <row r="324" spans="1:6" x14ac:dyDescent="0.3">
      <c r="A324" s="132" t="s">
        <v>293</v>
      </c>
      <c r="B324" s="132" t="s">
        <v>161</v>
      </c>
      <c r="C324" s="132" t="s">
        <v>92</v>
      </c>
      <c r="E324" s="132" t="s">
        <v>134</v>
      </c>
      <c r="F324" s="132" t="s">
        <v>174</v>
      </c>
    </row>
    <row r="325" spans="1:6" x14ac:dyDescent="0.3">
      <c r="A325" s="28" t="s">
        <v>1340</v>
      </c>
      <c r="B325" s="132" t="s">
        <v>241</v>
      </c>
      <c r="C325" s="132" t="s">
        <v>2506</v>
      </c>
      <c r="E325" s="28" t="s">
        <v>110</v>
      </c>
      <c r="F325" s="28" t="s">
        <v>1331</v>
      </c>
    </row>
    <row r="326" spans="1:6" s="16" customFormat="1" x14ac:dyDescent="0.3">
      <c r="A326" s="55" t="s">
        <v>933</v>
      </c>
      <c r="B326" s="55" t="s">
        <v>271</v>
      </c>
      <c r="C326" s="55" t="s">
        <v>92</v>
      </c>
      <c r="D326" s="134" t="s">
        <v>339</v>
      </c>
      <c r="E326" s="55" t="s">
        <v>594</v>
      </c>
      <c r="F326" s="55" t="s">
        <v>690</v>
      </c>
    </row>
    <row r="327" spans="1:6" x14ac:dyDescent="0.3">
      <c r="A327" s="132" t="s">
        <v>1557</v>
      </c>
      <c r="B327" s="132" t="s">
        <v>72</v>
      </c>
      <c r="C327" s="132" t="s">
        <v>92</v>
      </c>
      <c r="E327" s="132" t="s">
        <v>40</v>
      </c>
      <c r="F327" s="132" t="s">
        <v>752</v>
      </c>
    </row>
    <row r="328" spans="1:6" x14ac:dyDescent="0.3">
      <c r="A328" s="132" t="s">
        <v>1186</v>
      </c>
      <c r="B328" s="132" t="s">
        <v>72</v>
      </c>
      <c r="C328" s="132" t="s">
        <v>92</v>
      </c>
      <c r="E328" s="132" t="s">
        <v>876</v>
      </c>
      <c r="F328" s="132" t="s">
        <v>873</v>
      </c>
    </row>
    <row r="329" spans="1:6" x14ac:dyDescent="0.3">
      <c r="A329" s="132" t="s">
        <v>1108</v>
      </c>
      <c r="B329" s="132" t="s">
        <v>161</v>
      </c>
      <c r="C329" s="132" t="s">
        <v>92</v>
      </c>
      <c r="E329" s="132" t="s">
        <v>720</v>
      </c>
      <c r="F329" s="132" t="s">
        <v>70</v>
      </c>
    </row>
    <row r="330" spans="1:6" s="16" customFormat="1" x14ac:dyDescent="0.3">
      <c r="A330" s="55" t="s">
        <v>2510</v>
      </c>
      <c r="B330" s="55" t="s">
        <v>93</v>
      </c>
      <c r="C330" s="134" t="s">
        <v>92</v>
      </c>
      <c r="D330" s="134" t="s">
        <v>2512</v>
      </c>
      <c r="E330" s="55" t="s">
        <v>216</v>
      </c>
      <c r="F330" s="55" t="s">
        <v>217</v>
      </c>
    </row>
    <row r="331" spans="1:6" x14ac:dyDescent="0.3">
      <c r="A331" s="28" t="s">
        <v>2360</v>
      </c>
      <c r="B331" s="132" t="s">
        <v>161</v>
      </c>
      <c r="C331" s="132" t="s">
        <v>2506</v>
      </c>
      <c r="E331" s="28" t="s">
        <v>235</v>
      </c>
      <c r="F331" s="28" t="s">
        <v>2329</v>
      </c>
    </row>
    <row r="332" spans="1:6" x14ac:dyDescent="0.3">
      <c r="A332" s="132" t="s">
        <v>1648</v>
      </c>
      <c r="B332" s="132" t="s">
        <v>93</v>
      </c>
      <c r="C332" s="132" t="s">
        <v>92</v>
      </c>
      <c r="E332" s="132" t="s">
        <v>34</v>
      </c>
      <c r="F332" s="132" t="s">
        <v>441</v>
      </c>
    </row>
    <row r="333" spans="1:6" x14ac:dyDescent="0.3">
      <c r="A333" s="132" t="s">
        <v>2228</v>
      </c>
      <c r="B333" s="132" t="s">
        <v>105</v>
      </c>
      <c r="C333" s="132" t="s">
        <v>92</v>
      </c>
      <c r="E333" s="132" t="s">
        <v>2226</v>
      </c>
      <c r="F333" s="132" t="s">
        <v>2227</v>
      </c>
    </row>
    <row r="334" spans="1:6" x14ac:dyDescent="0.3">
      <c r="A334" s="132" t="s">
        <v>1685</v>
      </c>
      <c r="B334" s="132" t="s">
        <v>245</v>
      </c>
      <c r="C334" s="132" t="s">
        <v>92</v>
      </c>
      <c r="E334" s="132" t="s">
        <v>1683</v>
      </c>
      <c r="F334" s="132" t="s">
        <v>1684</v>
      </c>
    </row>
    <row r="335" spans="1:6" x14ac:dyDescent="0.3">
      <c r="A335" s="132" t="s">
        <v>563</v>
      </c>
      <c r="B335" s="132" t="s">
        <v>93</v>
      </c>
      <c r="C335" s="132" t="s">
        <v>92</v>
      </c>
      <c r="E335" s="132" t="s">
        <v>411</v>
      </c>
      <c r="F335" s="132" t="s">
        <v>412</v>
      </c>
    </row>
    <row r="336" spans="1:6" x14ac:dyDescent="0.3">
      <c r="A336" s="132" t="s">
        <v>1655</v>
      </c>
      <c r="B336" s="132" t="s">
        <v>72</v>
      </c>
      <c r="C336" s="132" t="s">
        <v>45</v>
      </c>
      <c r="E336" s="132" t="s">
        <v>1653</v>
      </c>
      <c r="F336" s="132" t="s">
        <v>1654</v>
      </c>
    </row>
    <row r="337" spans="1:6" x14ac:dyDescent="0.3">
      <c r="A337" s="132" t="s">
        <v>868</v>
      </c>
      <c r="B337" s="132" t="s">
        <v>69</v>
      </c>
      <c r="C337" s="132" t="s">
        <v>367</v>
      </c>
      <c r="E337" s="132" t="s">
        <v>853</v>
      </c>
      <c r="F337" s="132" t="s">
        <v>854</v>
      </c>
    </row>
    <row r="338" spans="1:6" x14ac:dyDescent="0.3">
      <c r="A338" s="132" t="s">
        <v>555</v>
      </c>
      <c r="B338" s="132" t="s">
        <v>72</v>
      </c>
      <c r="C338" s="132" t="s">
        <v>45</v>
      </c>
      <c r="E338" s="132" t="s">
        <v>499</v>
      </c>
      <c r="F338" s="132" t="s">
        <v>500</v>
      </c>
    </row>
    <row r="339" spans="1:6" x14ac:dyDescent="0.3">
      <c r="A339" s="132" t="s">
        <v>2504</v>
      </c>
      <c r="B339" s="132" t="s">
        <v>72</v>
      </c>
      <c r="C339" s="132" t="s">
        <v>45</v>
      </c>
      <c r="E339" s="132" t="s">
        <v>71</v>
      </c>
      <c r="F339" s="132" t="s">
        <v>2501</v>
      </c>
    </row>
    <row r="340" spans="1:6" x14ac:dyDescent="0.3">
      <c r="A340" s="132" t="s">
        <v>646</v>
      </c>
      <c r="B340" s="132" t="s">
        <v>69</v>
      </c>
      <c r="C340" s="132" t="s">
        <v>45</v>
      </c>
      <c r="E340" s="132" t="s">
        <v>220</v>
      </c>
      <c r="F340" s="132" t="s">
        <v>642</v>
      </c>
    </row>
    <row r="341" spans="1:6" x14ac:dyDescent="0.3">
      <c r="A341" s="28" t="s">
        <v>2363</v>
      </c>
      <c r="B341" s="132" t="s">
        <v>93</v>
      </c>
      <c r="C341" s="132" t="s">
        <v>2506</v>
      </c>
      <c r="E341" s="28" t="s">
        <v>2324</v>
      </c>
      <c r="F341" s="28" t="s">
        <v>2331</v>
      </c>
    </row>
    <row r="342" spans="1:6" x14ac:dyDescent="0.3">
      <c r="A342" s="132" t="s">
        <v>1786</v>
      </c>
      <c r="B342" s="132" t="s">
        <v>72</v>
      </c>
      <c r="C342" s="132" t="s">
        <v>45</v>
      </c>
      <c r="E342" s="132" t="s">
        <v>1785</v>
      </c>
      <c r="F342" s="132" t="s">
        <v>1315</v>
      </c>
    </row>
    <row r="343" spans="1:6" x14ac:dyDescent="0.3">
      <c r="A343" s="132" t="s">
        <v>2398</v>
      </c>
      <c r="B343" s="132" t="s">
        <v>93</v>
      </c>
      <c r="C343" s="132" t="s">
        <v>92</v>
      </c>
      <c r="E343" s="132" t="s">
        <v>74</v>
      </c>
      <c r="F343" s="132" t="s">
        <v>2397</v>
      </c>
    </row>
    <row r="344" spans="1:6" x14ac:dyDescent="0.3">
      <c r="A344" s="28" t="s">
        <v>2365</v>
      </c>
      <c r="B344" s="132" t="s">
        <v>72</v>
      </c>
      <c r="C344" s="132" t="s">
        <v>2506</v>
      </c>
      <c r="E344" s="28" t="s">
        <v>708</v>
      </c>
      <c r="F344" s="28" t="s">
        <v>41</v>
      </c>
    </row>
    <row r="345" spans="1:6" x14ac:dyDescent="0.3">
      <c r="A345" s="28" t="s">
        <v>2353</v>
      </c>
      <c r="B345" s="132" t="s">
        <v>166</v>
      </c>
      <c r="C345" s="132" t="s">
        <v>2506</v>
      </c>
      <c r="E345" s="28" t="s">
        <v>2320</v>
      </c>
      <c r="F345" s="28" t="s">
        <v>2327</v>
      </c>
    </row>
    <row r="346" spans="1:6" x14ac:dyDescent="0.3">
      <c r="A346" s="132" t="s">
        <v>1054</v>
      </c>
      <c r="B346" s="132" t="s">
        <v>105</v>
      </c>
      <c r="C346" s="132" t="s">
        <v>92</v>
      </c>
      <c r="E346" s="132" t="s">
        <v>904</v>
      </c>
      <c r="F346" s="132" t="s">
        <v>1053</v>
      </c>
    </row>
    <row r="347" spans="1:6" x14ac:dyDescent="0.3">
      <c r="A347" s="132" t="s">
        <v>2492</v>
      </c>
      <c r="B347" s="132" t="s">
        <v>245</v>
      </c>
      <c r="C347" s="132" t="s">
        <v>92</v>
      </c>
      <c r="E347" s="132" t="s">
        <v>2488</v>
      </c>
      <c r="F347" s="132" t="s">
        <v>107</v>
      </c>
    </row>
    <row r="348" spans="1:6" x14ac:dyDescent="0.3">
      <c r="A348" s="132" t="s">
        <v>327</v>
      </c>
      <c r="B348" s="132" t="s">
        <v>161</v>
      </c>
      <c r="C348" s="132" t="s">
        <v>45</v>
      </c>
      <c r="E348" s="132" t="s">
        <v>173</v>
      </c>
      <c r="F348" s="132" t="s">
        <v>170</v>
      </c>
    </row>
    <row r="349" spans="1:6" x14ac:dyDescent="0.3">
      <c r="A349" s="132" t="s">
        <v>1314</v>
      </c>
      <c r="B349" s="132" t="s">
        <v>69</v>
      </c>
      <c r="C349" s="132" t="s">
        <v>92</v>
      </c>
      <c r="E349" s="132" t="s">
        <v>197</v>
      </c>
      <c r="F349" s="132" t="s">
        <v>1312</v>
      </c>
    </row>
    <row r="350" spans="1:6" x14ac:dyDescent="0.3">
      <c r="A350" s="132" t="s">
        <v>299</v>
      </c>
      <c r="B350" s="132" t="s">
        <v>245</v>
      </c>
      <c r="C350" s="132" t="s">
        <v>45</v>
      </c>
      <c r="E350" s="132" t="s">
        <v>34</v>
      </c>
      <c r="F350" s="132" t="s">
        <v>167</v>
      </c>
    </row>
    <row r="351" spans="1:6" x14ac:dyDescent="0.3">
      <c r="A351" s="132" t="s">
        <v>1757</v>
      </c>
      <c r="B351" s="132" t="s">
        <v>72</v>
      </c>
      <c r="C351" s="132" t="s">
        <v>92</v>
      </c>
      <c r="E351" s="132" t="s">
        <v>153</v>
      </c>
      <c r="F351" s="132" t="s">
        <v>1115</v>
      </c>
    </row>
    <row r="352" spans="1:6" s="16" customFormat="1" x14ac:dyDescent="0.3">
      <c r="A352" s="55" t="s">
        <v>243</v>
      </c>
      <c r="B352" s="55" t="s">
        <v>161</v>
      </c>
      <c r="C352" s="55" t="s">
        <v>45</v>
      </c>
      <c r="D352" s="134" t="s">
        <v>2517</v>
      </c>
      <c r="E352" s="55" t="s">
        <v>35</v>
      </c>
      <c r="F352" s="55" t="s">
        <v>36</v>
      </c>
    </row>
    <row r="353" spans="1:6" s="16" customFormat="1" x14ac:dyDescent="0.3">
      <c r="A353" s="55" t="s">
        <v>2112</v>
      </c>
      <c r="B353" s="55" t="s">
        <v>271</v>
      </c>
      <c r="C353" s="55" t="s">
        <v>45</v>
      </c>
      <c r="D353" s="134" t="s">
        <v>73</v>
      </c>
      <c r="E353" s="55" t="s">
        <v>394</v>
      </c>
      <c r="F353" s="55" t="s">
        <v>1148</v>
      </c>
    </row>
    <row r="354" spans="1:6" x14ac:dyDescent="0.3">
      <c r="A354" s="28" t="s">
        <v>2364</v>
      </c>
      <c r="B354" s="132" t="s">
        <v>72</v>
      </c>
      <c r="C354" s="132" t="s">
        <v>2506</v>
      </c>
      <c r="E354" s="28" t="s">
        <v>471</v>
      </c>
      <c r="F354" s="28" t="s">
        <v>653</v>
      </c>
    </row>
    <row r="355" spans="1:6" x14ac:dyDescent="0.3">
      <c r="A355" s="132" t="s">
        <v>887</v>
      </c>
      <c r="B355" s="132" t="s">
        <v>161</v>
      </c>
      <c r="C355" s="132" t="s">
        <v>92</v>
      </c>
      <c r="E355" s="132" t="s">
        <v>884</v>
      </c>
      <c r="F355" s="132" t="s">
        <v>885</v>
      </c>
    </row>
    <row r="356" spans="1:6" x14ac:dyDescent="0.3">
      <c r="A356" s="132" t="s">
        <v>557</v>
      </c>
      <c r="B356" s="132" t="s">
        <v>72</v>
      </c>
      <c r="C356" s="132" t="s">
        <v>45</v>
      </c>
      <c r="E356" s="132" t="s">
        <v>203</v>
      </c>
      <c r="F356" s="132" t="s">
        <v>546</v>
      </c>
    </row>
    <row r="357" spans="1:6" x14ac:dyDescent="0.3">
      <c r="A357" s="132" t="s">
        <v>1828</v>
      </c>
      <c r="B357" s="132" t="s">
        <v>93</v>
      </c>
      <c r="C357" s="132" t="s">
        <v>92</v>
      </c>
      <c r="E357" s="132" t="s">
        <v>428</v>
      </c>
      <c r="F357" s="132" t="s">
        <v>1826</v>
      </c>
    </row>
    <row r="358" spans="1:6" x14ac:dyDescent="0.3">
      <c r="A358" s="132" t="s">
        <v>1723</v>
      </c>
      <c r="B358" s="132" t="s">
        <v>245</v>
      </c>
      <c r="C358" s="132" t="s">
        <v>307</v>
      </c>
      <c r="E358" s="132" t="s">
        <v>1720</v>
      </c>
      <c r="F358" s="132" t="s">
        <v>1721</v>
      </c>
    </row>
    <row r="359" spans="1:6" x14ac:dyDescent="0.3">
      <c r="A359" s="132" t="s">
        <v>1159</v>
      </c>
      <c r="B359" s="132" t="s">
        <v>72</v>
      </c>
      <c r="C359" s="132" t="s">
        <v>307</v>
      </c>
      <c r="E359" s="132" t="s">
        <v>77</v>
      </c>
      <c r="F359" s="132" t="s">
        <v>652</v>
      </c>
    </row>
    <row r="360" spans="1:6" x14ac:dyDescent="0.3">
      <c r="A360" s="132" t="s">
        <v>1295</v>
      </c>
      <c r="B360" s="132" t="s">
        <v>271</v>
      </c>
      <c r="C360" s="132" t="s">
        <v>92</v>
      </c>
      <c r="E360" s="132" t="s">
        <v>686</v>
      </c>
      <c r="F360" s="132" t="s">
        <v>1294</v>
      </c>
    </row>
    <row r="361" spans="1:6" x14ac:dyDescent="0.3">
      <c r="A361" s="132" t="s">
        <v>751</v>
      </c>
      <c r="B361" s="132" t="s">
        <v>69</v>
      </c>
      <c r="C361" s="132" t="s">
        <v>92</v>
      </c>
      <c r="E361" s="132" t="s">
        <v>603</v>
      </c>
      <c r="F361" s="132" t="s">
        <v>684</v>
      </c>
    </row>
    <row r="362" spans="1:6" x14ac:dyDescent="0.3">
      <c r="A362" s="132" t="s">
        <v>1404</v>
      </c>
      <c r="B362" s="132" t="s">
        <v>69</v>
      </c>
      <c r="C362" s="132" t="s">
        <v>45</v>
      </c>
      <c r="E362" s="132" t="s">
        <v>227</v>
      </c>
      <c r="F362" s="132" t="s">
        <v>228</v>
      </c>
    </row>
    <row r="363" spans="1:6" s="16" customFormat="1" x14ac:dyDescent="0.3">
      <c r="A363" s="55" t="s">
        <v>1670</v>
      </c>
      <c r="B363" s="55" t="s">
        <v>166</v>
      </c>
      <c r="C363" s="55" t="s">
        <v>45</v>
      </c>
      <c r="D363" s="134" t="s">
        <v>789</v>
      </c>
      <c r="E363" s="55" t="s">
        <v>1669</v>
      </c>
      <c r="F363" s="55" t="s">
        <v>1017</v>
      </c>
    </row>
    <row r="364" spans="1:6" x14ac:dyDescent="0.3">
      <c r="A364" s="132" t="s">
        <v>2459</v>
      </c>
      <c r="B364" s="132" t="s">
        <v>72</v>
      </c>
      <c r="C364" s="132" t="s">
        <v>45</v>
      </c>
      <c r="E364" s="132" t="s">
        <v>2456</v>
      </c>
      <c r="F364" s="132" t="s">
        <v>2457</v>
      </c>
    </row>
    <row r="365" spans="1:6" x14ac:dyDescent="0.3">
      <c r="A365" s="28" t="s">
        <v>2362</v>
      </c>
      <c r="B365" s="132" t="s">
        <v>69</v>
      </c>
      <c r="C365" s="132" t="s">
        <v>2506</v>
      </c>
      <c r="E365" s="28" t="s">
        <v>2323</v>
      </c>
      <c r="F365" s="28" t="s">
        <v>2330</v>
      </c>
    </row>
    <row r="366" spans="1:6" x14ac:dyDescent="0.3">
      <c r="A366" s="132" t="s">
        <v>1080</v>
      </c>
      <c r="B366" s="132" t="s">
        <v>245</v>
      </c>
      <c r="C366" s="132" t="s">
        <v>367</v>
      </c>
      <c r="E366" s="132" t="s">
        <v>83</v>
      </c>
      <c r="F366" s="132" t="s">
        <v>148</v>
      </c>
    </row>
    <row r="367" spans="1:6" x14ac:dyDescent="0.3">
      <c r="A367" s="132" t="s">
        <v>2141</v>
      </c>
      <c r="B367" s="132" t="s">
        <v>72</v>
      </c>
      <c r="C367" s="132" t="s">
        <v>45</v>
      </c>
      <c r="E367" s="132" t="s">
        <v>2139</v>
      </c>
      <c r="F367" s="132" t="s">
        <v>2140</v>
      </c>
    </row>
    <row r="368" spans="1:6" x14ac:dyDescent="0.3">
      <c r="A368" s="132" t="s">
        <v>1140</v>
      </c>
      <c r="B368" s="132" t="s">
        <v>69</v>
      </c>
      <c r="C368" s="132" t="s">
        <v>92</v>
      </c>
      <c r="E368" s="132" t="s">
        <v>454</v>
      </c>
      <c r="F368" s="132" t="s">
        <v>34</v>
      </c>
    </row>
    <row r="369" spans="1:6" x14ac:dyDescent="0.3">
      <c r="A369" s="132" t="s">
        <v>1691</v>
      </c>
      <c r="B369" s="132" t="s">
        <v>93</v>
      </c>
      <c r="C369" s="132" t="s">
        <v>92</v>
      </c>
      <c r="E369" s="132" t="s">
        <v>1144</v>
      </c>
      <c r="F369" s="132" t="s">
        <v>1690</v>
      </c>
    </row>
    <row r="370" spans="1:6" x14ac:dyDescent="0.3">
      <c r="A370" s="132" t="s">
        <v>1773</v>
      </c>
      <c r="B370" s="132" t="s">
        <v>245</v>
      </c>
      <c r="C370" s="132" t="s">
        <v>1774</v>
      </c>
      <c r="D370" s="22"/>
      <c r="E370" s="132" t="s">
        <v>281</v>
      </c>
      <c r="F370" s="132" t="s">
        <v>1065</v>
      </c>
    </row>
    <row r="371" spans="1:6" x14ac:dyDescent="0.3">
      <c r="A371" s="132" t="s">
        <v>1384</v>
      </c>
      <c r="B371" s="132" t="s">
        <v>69</v>
      </c>
      <c r="C371" s="132" t="s">
        <v>92</v>
      </c>
      <c r="E371" s="132" t="s">
        <v>455</v>
      </c>
      <c r="F371" s="132" t="s">
        <v>456</v>
      </c>
    </row>
    <row r="372" spans="1:6" x14ac:dyDescent="0.3">
      <c r="A372" s="28" t="s">
        <v>2354</v>
      </c>
      <c r="B372" s="132" t="s">
        <v>69</v>
      </c>
      <c r="C372" s="132" t="s">
        <v>2506</v>
      </c>
      <c r="E372" s="28" t="s">
        <v>2321</v>
      </c>
      <c r="F372" s="28" t="s">
        <v>154</v>
      </c>
    </row>
    <row r="373" spans="1:6" x14ac:dyDescent="0.3">
      <c r="A373" s="132" t="s">
        <v>914</v>
      </c>
      <c r="B373" s="132" t="s">
        <v>245</v>
      </c>
      <c r="C373" s="132" t="s">
        <v>92</v>
      </c>
      <c r="E373" s="132" t="s">
        <v>528</v>
      </c>
      <c r="F373" s="132" t="s">
        <v>907</v>
      </c>
    </row>
    <row r="374" spans="1:6" x14ac:dyDescent="0.3">
      <c r="A374" s="132" t="s">
        <v>1713</v>
      </c>
      <c r="B374" s="132" t="s">
        <v>69</v>
      </c>
      <c r="C374" s="132" t="s">
        <v>92</v>
      </c>
      <c r="E374" s="132" t="s">
        <v>122</v>
      </c>
      <c r="F374" s="132" t="s">
        <v>1711</v>
      </c>
    </row>
    <row r="375" spans="1:6" x14ac:dyDescent="0.3">
      <c r="A375" s="132" t="s">
        <v>1809</v>
      </c>
      <c r="B375" s="132" t="s">
        <v>166</v>
      </c>
      <c r="C375" s="132" t="s">
        <v>92</v>
      </c>
      <c r="E375" s="132" t="s">
        <v>853</v>
      </c>
      <c r="F375" s="132" t="s">
        <v>854</v>
      </c>
    </row>
    <row r="376" spans="1:6" x14ac:dyDescent="0.3">
      <c r="A376" s="132" t="s">
        <v>364</v>
      </c>
      <c r="B376" s="132" t="s">
        <v>72</v>
      </c>
      <c r="C376" s="132" t="s">
        <v>45</v>
      </c>
      <c r="E376" s="132" t="s">
        <v>230</v>
      </c>
      <c r="F376" s="132" t="s">
        <v>231</v>
      </c>
    </row>
    <row r="377" spans="1:6" x14ac:dyDescent="0.3">
      <c r="A377" s="132" t="s">
        <v>2284</v>
      </c>
      <c r="B377" s="132" t="s">
        <v>271</v>
      </c>
      <c r="C377" s="132" t="s">
        <v>918</v>
      </c>
      <c r="D377" s="22"/>
      <c r="E377" s="132" t="s">
        <v>2280</v>
      </c>
      <c r="F377" s="132" t="s">
        <v>1208</v>
      </c>
    </row>
    <row r="378" spans="1:6" x14ac:dyDescent="0.3">
      <c r="A378" s="132" t="s">
        <v>1608</v>
      </c>
      <c r="B378" s="111" t="s">
        <v>72</v>
      </c>
      <c r="C378" s="132" t="s">
        <v>45</v>
      </c>
      <c r="E378" s="132" t="s">
        <v>99</v>
      </c>
      <c r="F378" s="132" t="s">
        <v>100</v>
      </c>
    </row>
    <row r="379" spans="1:6" x14ac:dyDescent="0.3">
      <c r="A379" s="132" t="s">
        <v>2431</v>
      </c>
      <c r="B379" s="132" t="s">
        <v>271</v>
      </c>
      <c r="C379" s="132" t="s">
        <v>92</v>
      </c>
      <c r="E379" s="132" t="s">
        <v>2429</v>
      </c>
      <c r="F379" s="132" t="s">
        <v>2430</v>
      </c>
    </row>
    <row r="380" spans="1:6" x14ac:dyDescent="0.3">
      <c r="A380" s="132" t="s">
        <v>567</v>
      </c>
      <c r="B380" s="132" t="s">
        <v>72</v>
      </c>
      <c r="C380" s="132" t="s">
        <v>45</v>
      </c>
      <c r="E380" s="132" t="s">
        <v>50</v>
      </c>
      <c r="F380" s="132" t="s">
        <v>477</v>
      </c>
    </row>
    <row r="381" spans="1:6" x14ac:dyDescent="0.3">
      <c r="A381" s="132" t="s">
        <v>1675</v>
      </c>
      <c r="B381" s="132" t="s">
        <v>69</v>
      </c>
      <c r="C381" s="132" t="s">
        <v>45</v>
      </c>
      <c r="E381" s="132" t="s">
        <v>1666</v>
      </c>
      <c r="F381" s="132" t="s">
        <v>1667</v>
      </c>
    </row>
    <row r="382" spans="1:6" x14ac:dyDescent="0.3">
      <c r="A382" s="132" t="s">
        <v>476</v>
      </c>
      <c r="B382" s="132" t="s">
        <v>72</v>
      </c>
      <c r="C382" s="132" t="s">
        <v>45</v>
      </c>
      <c r="E382" s="132" t="s">
        <v>77</v>
      </c>
      <c r="F382" s="132" t="s">
        <v>78</v>
      </c>
    </row>
    <row r="383" spans="1:6" x14ac:dyDescent="0.3">
      <c r="A383" s="132" t="s">
        <v>1724</v>
      </c>
      <c r="B383" s="132" t="s">
        <v>72</v>
      </c>
      <c r="C383" s="132" t="s">
        <v>307</v>
      </c>
      <c r="E383" s="132" t="s">
        <v>1720</v>
      </c>
      <c r="F383" s="132" t="s">
        <v>1721</v>
      </c>
    </row>
    <row r="384" spans="1:6" x14ac:dyDescent="0.3">
      <c r="A384" s="132" t="s">
        <v>2240</v>
      </c>
      <c r="B384" s="132" t="s">
        <v>161</v>
      </c>
      <c r="C384" s="132" t="s">
        <v>45</v>
      </c>
      <c r="E384" s="132" t="s">
        <v>2237</v>
      </c>
      <c r="F384" s="132" t="s">
        <v>2238</v>
      </c>
    </row>
    <row r="385" spans="1:6" x14ac:dyDescent="0.3">
      <c r="A385" s="132" t="s">
        <v>2123</v>
      </c>
      <c r="B385" s="132" t="s">
        <v>69</v>
      </c>
      <c r="C385" s="132" t="s">
        <v>45</v>
      </c>
      <c r="E385" s="132" t="s">
        <v>341</v>
      </c>
      <c r="F385" s="132" t="s">
        <v>42</v>
      </c>
    </row>
    <row r="386" spans="1:6" x14ac:dyDescent="0.3">
      <c r="A386" s="132" t="s">
        <v>1759</v>
      </c>
      <c r="B386" s="132" t="s">
        <v>161</v>
      </c>
      <c r="C386" s="132" t="s">
        <v>45</v>
      </c>
      <c r="E386" s="132" t="s">
        <v>212</v>
      </c>
      <c r="F386" s="132" t="s">
        <v>213</v>
      </c>
    </row>
    <row r="387" spans="1:6" x14ac:dyDescent="0.3">
      <c r="A387" s="132" t="s">
        <v>117</v>
      </c>
      <c r="B387" s="132" t="s">
        <v>245</v>
      </c>
      <c r="C387" s="132" t="s">
        <v>45</v>
      </c>
      <c r="E387" s="132" t="s">
        <v>1812</v>
      </c>
      <c r="F387" s="132" t="s">
        <v>116</v>
      </c>
    </row>
    <row r="388" spans="1:6" x14ac:dyDescent="0.3">
      <c r="A388" s="132" t="s">
        <v>480</v>
      </c>
      <c r="B388" s="132" t="s">
        <v>72</v>
      </c>
      <c r="C388" s="132" t="s">
        <v>45</v>
      </c>
      <c r="E388" s="132" t="s">
        <v>91</v>
      </c>
      <c r="F388" s="132" t="s">
        <v>478</v>
      </c>
    </row>
    <row r="389" spans="1:6" x14ac:dyDescent="0.3">
      <c r="A389" s="132" t="s">
        <v>1210</v>
      </c>
      <c r="B389" s="132" t="s">
        <v>69</v>
      </c>
      <c r="C389" s="132" t="s">
        <v>45</v>
      </c>
      <c r="E389" s="132" t="s">
        <v>1207</v>
      </c>
      <c r="F389" s="132" t="s">
        <v>1208</v>
      </c>
    </row>
    <row r="390" spans="1:6" x14ac:dyDescent="0.3">
      <c r="A390" s="132" t="s">
        <v>1583</v>
      </c>
      <c r="B390" s="132" t="s">
        <v>105</v>
      </c>
      <c r="C390" s="132" t="s">
        <v>45</v>
      </c>
      <c r="E390" s="132" t="s">
        <v>71</v>
      </c>
      <c r="F390" s="132" t="s">
        <v>514</v>
      </c>
    </row>
    <row r="391" spans="1:6" x14ac:dyDescent="0.3">
      <c r="A391" s="132" t="s">
        <v>1593</v>
      </c>
      <c r="B391" s="132" t="s">
        <v>271</v>
      </c>
      <c r="C391" s="132" t="s">
        <v>92</v>
      </c>
      <c r="E391" s="132" t="s">
        <v>121</v>
      </c>
      <c r="F391" s="132" t="s">
        <v>848</v>
      </c>
    </row>
    <row r="392" spans="1:6" x14ac:dyDescent="0.3">
      <c r="A392" s="132" t="s">
        <v>2094</v>
      </c>
      <c r="B392" s="132" t="s">
        <v>69</v>
      </c>
      <c r="C392" s="132" t="s">
        <v>45</v>
      </c>
      <c r="E392" s="132" t="s">
        <v>1960</v>
      </c>
      <c r="F392" s="132" t="s">
        <v>1367</v>
      </c>
    </row>
    <row r="393" spans="1:6" x14ac:dyDescent="0.3">
      <c r="A393" s="132" t="s">
        <v>1087</v>
      </c>
      <c r="B393" s="132" t="s">
        <v>161</v>
      </c>
      <c r="C393" s="132" t="s">
        <v>92</v>
      </c>
      <c r="E393" s="132" t="s">
        <v>218</v>
      </c>
      <c r="F393" s="132" t="s">
        <v>711</v>
      </c>
    </row>
    <row r="394" spans="1:6" x14ac:dyDescent="0.3">
      <c r="A394" s="132" t="s">
        <v>1078</v>
      </c>
      <c r="B394" s="132" t="s">
        <v>72</v>
      </c>
      <c r="C394" s="132" t="s">
        <v>45</v>
      </c>
      <c r="E394" s="132" t="s">
        <v>258</v>
      </c>
      <c r="F394" s="132" t="s">
        <v>259</v>
      </c>
    </row>
    <row r="395" spans="1:6" x14ac:dyDescent="0.3">
      <c r="A395" s="132" t="s">
        <v>2149</v>
      </c>
      <c r="B395" s="132" t="s">
        <v>105</v>
      </c>
      <c r="C395" s="132" t="s">
        <v>92</v>
      </c>
      <c r="E395" s="132" t="s">
        <v>2146</v>
      </c>
      <c r="F395" s="132" t="s">
        <v>2147</v>
      </c>
    </row>
    <row r="396" spans="1:6" s="16" customFormat="1" x14ac:dyDescent="0.3">
      <c r="A396" s="55" t="s">
        <v>491</v>
      </c>
      <c r="B396" s="55" t="s">
        <v>69</v>
      </c>
      <c r="C396" s="55" t="s">
        <v>92</v>
      </c>
      <c r="D396" s="134" t="s">
        <v>339</v>
      </c>
      <c r="E396" s="55" t="s">
        <v>198</v>
      </c>
      <c r="F396" s="55" t="s">
        <v>199</v>
      </c>
    </row>
    <row r="397" spans="1:6" x14ac:dyDescent="0.3">
      <c r="A397" s="132" t="s">
        <v>832</v>
      </c>
      <c r="B397" s="132" t="s">
        <v>245</v>
      </c>
      <c r="C397" s="132" t="s">
        <v>92</v>
      </c>
      <c r="E397" s="132" t="s">
        <v>1858</v>
      </c>
      <c r="F397" s="132" t="s">
        <v>829</v>
      </c>
    </row>
    <row r="398" spans="1:6" x14ac:dyDescent="0.3">
      <c r="A398" s="132" t="s">
        <v>2074</v>
      </c>
      <c r="B398" s="132" t="s">
        <v>93</v>
      </c>
      <c r="C398" s="132" t="s">
        <v>92</v>
      </c>
      <c r="E398" s="132" t="s">
        <v>176</v>
      </c>
      <c r="F398" s="132" t="s">
        <v>2072</v>
      </c>
    </row>
    <row r="399" spans="1:6" x14ac:dyDescent="0.3">
      <c r="A399" s="28" t="s">
        <v>2361</v>
      </c>
      <c r="B399" s="132" t="s">
        <v>161</v>
      </c>
      <c r="C399" s="132" t="s">
        <v>2506</v>
      </c>
      <c r="E399" s="28" t="s">
        <v>75</v>
      </c>
      <c r="F399" s="28" t="s">
        <v>687</v>
      </c>
    </row>
    <row r="400" spans="1:6" x14ac:dyDescent="0.3">
      <c r="A400" s="115" t="s">
        <v>1926</v>
      </c>
      <c r="B400" s="132" t="s">
        <v>271</v>
      </c>
      <c r="C400" s="132" t="s">
        <v>92</v>
      </c>
      <c r="E400" s="132" t="s">
        <v>237</v>
      </c>
      <c r="F400" s="132" t="s">
        <v>170</v>
      </c>
    </row>
    <row r="401" spans="1:6" s="16" customFormat="1" x14ac:dyDescent="0.3">
      <c r="A401" s="55" t="s">
        <v>2521</v>
      </c>
      <c r="B401" s="55" t="s">
        <v>69</v>
      </c>
      <c r="C401" s="55" t="s">
        <v>92</v>
      </c>
      <c r="D401" s="134" t="s">
        <v>2520</v>
      </c>
      <c r="E401" s="55"/>
      <c r="F401" s="55"/>
    </row>
    <row r="402" spans="1:6" x14ac:dyDescent="0.3">
      <c r="A402" s="132" t="s">
        <v>1924</v>
      </c>
      <c r="B402" s="132" t="s">
        <v>271</v>
      </c>
      <c r="C402" s="132" t="s">
        <v>92</v>
      </c>
      <c r="E402" s="132" t="s">
        <v>216</v>
      </c>
      <c r="F402" s="132" t="s">
        <v>1922</v>
      </c>
    </row>
    <row r="403" spans="1:6" x14ac:dyDescent="0.3">
      <c r="A403" s="132" t="s">
        <v>1344</v>
      </c>
      <c r="B403" s="132" t="s">
        <v>105</v>
      </c>
      <c r="C403" s="132" t="s">
        <v>92</v>
      </c>
      <c r="E403" s="132" t="s">
        <v>86</v>
      </c>
      <c r="F403" s="132" t="s">
        <v>1318</v>
      </c>
    </row>
    <row r="404" spans="1:6" x14ac:dyDescent="0.3">
      <c r="A404" s="132" t="s">
        <v>1072</v>
      </c>
      <c r="B404" s="132" t="s">
        <v>245</v>
      </c>
      <c r="C404" s="132" t="s">
        <v>92</v>
      </c>
      <c r="E404" s="132" t="s">
        <v>2249</v>
      </c>
      <c r="F404" s="132" t="s">
        <v>1022</v>
      </c>
    </row>
    <row r="405" spans="1:6" x14ac:dyDescent="0.3">
      <c r="A405" s="132" t="s">
        <v>278</v>
      </c>
      <c r="B405" s="132" t="s">
        <v>72</v>
      </c>
      <c r="C405" s="132" t="s">
        <v>92</v>
      </c>
      <c r="E405" s="132" t="s">
        <v>59</v>
      </c>
      <c r="F405" s="132" t="s">
        <v>60</v>
      </c>
    </row>
    <row r="406" spans="1:6" x14ac:dyDescent="0.3">
      <c r="A406" s="132" t="s">
        <v>2316</v>
      </c>
      <c r="B406" s="132" t="s">
        <v>245</v>
      </c>
      <c r="C406" s="132" t="s">
        <v>92</v>
      </c>
      <c r="E406" s="132" t="s">
        <v>389</v>
      </c>
      <c r="F406" s="132" t="s">
        <v>1166</v>
      </c>
    </row>
    <row r="407" spans="1:6" s="16" customFormat="1" x14ac:dyDescent="0.3">
      <c r="A407" s="136" t="s">
        <v>2368</v>
      </c>
      <c r="B407" s="55" t="s">
        <v>93</v>
      </c>
      <c r="C407" s="55" t="s">
        <v>92</v>
      </c>
      <c r="D407" s="134" t="s">
        <v>2515</v>
      </c>
      <c r="E407" s="136" t="s">
        <v>1669</v>
      </c>
      <c r="F407" s="136" t="s">
        <v>1333</v>
      </c>
    </row>
    <row r="408" spans="1:6" x14ac:dyDescent="0.3">
      <c r="A408" s="132" t="s">
        <v>1972</v>
      </c>
      <c r="B408" s="132" t="s">
        <v>161</v>
      </c>
      <c r="C408" s="132" t="s">
        <v>92</v>
      </c>
      <c r="E408" s="132" t="s">
        <v>1969</v>
      </c>
      <c r="F408" s="132" t="s">
        <v>1970</v>
      </c>
    </row>
    <row r="409" spans="1:6" x14ac:dyDescent="0.3">
      <c r="A409" s="132" t="s">
        <v>1169</v>
      </c>
      <c r="B409" s="132" t="s">
        <v>69</v>
      </c>
      <c r="C409" s="132" t="s">
        <v>92</v>
      </c>
      <c r="E409" s="132" t="s">
        <v>176</v>
      </c>
      <c r="F409" s="132" t="s">
        <v>1168</v>
      </c>
    </row>
    <row r="410" spans="1:6" x14ac:dyDescent="0.3">
      <c r="A410" s="132" t="s">
        <v>1939</v>
      </c>
      <c r="B410" s="132" t="s">
        <v>69</v>
      </c>
      <c r="C410" s="132" t="s">
        <v>92</v>
      </c>
      <c r="E410" s="132" t="s">
        <v>1936</v>
      </c>
      <c r="F410" s="132" t="s">
        <v>1937</v>
      </c>
    </row>
    <row r="411" spans="1:6" x14ac:dyDescent="0.3">
      <c r="A411" s="132" t="s">
        <v>2498</v>
      </c>
      <c r="B411" s="132" t="s">
        <v>69</v>
      </c>
      <c r="C411" s="132" t="s">
        <v>92</v>
      </c>
      <c r="E411" s="132" t="s">
        <v>201</v>
      </c>
      <c r="F411" s="132" t="s">
        <v>2497</v>
      </c>
    </row>
    <row r="412" spans="1:6" s="16" customFormat="1" x14ac:dyDescent="0.3">
      <c r="A412" s="55" t="s">
        <v>2027</v>
      </c>
      <c r="B412" s="55" t="s">
        <v>69</v>
      </c>
      <c r="C412" s="55" t="s">
        <v>92</v>
      </c>
      <c r="D412" s="134" t="s">
        <v>2385</v>
      </c>
      <c r="E412" s="55" t="s">
        <v>35</v>
      </c>
      <c r="F412" s="55" t="s">
        <v>2024</v>
      </c>
    </row>
    <row r="413" spans="1:6" x14ac:dyDescent="0.3">
      <c r="A413" s="132" t="s">
        <v>349</v>
      </c>
      <c r="B413" s="132" t="s">
        <v>245</v>
      </c>
      <c r="C413" s="132" t="s">
        <v>45</v>
      </c>
      <c r="E413" s="132" t="s">
        <v>121</v>
      </c>
      <c r="F413" s="132" t="s">
        <v>120</v>
      </c>
    </row>
    <row r="414" spans="1:6" x14ac:dyDescent="0.3">
      <c r="A414" s="132" t="s">
        <v>2278</v>
      </c>
      <c r="B414" s="132" t="s">
        <v>2381</v>
      </c>
      <c r="C414" s="132" t="s">
        <v>45</v>
      </c>
      <c r="E414" s="132" t="s">
        <v>163</v>
      </c>
      <c r="F414" s="132" t="s">
        <v>2277</v>
      </c>
    </row>
    <row r="415" spans="1:6" x14ac:dyDescent="0.3">
      <c r="A415" s="132" t="s">
        <v>1279</v>
      </c>
      <c r="B415" s="132" t="s">
        <v>245</v>
      </c>
      <c r="C415" s="132" t="s">
        <v>45</v>
      </c>
      <c r="E415" s="132" t="s">
        <v>738</v>
      </c>
      <c r="F415" s="132" t="s">
        <v>1872</v>
      </c>
    </row>
    <row r="416" spans="1:6" x14ac:dyDescent="0.3">
      <c r="A416" s="132" t="s">
        <v>1909</v>
      </c>
      <c r="B416" s="132" t="s">
        <v>72</v>
      </c>
      <c r="C416" s="132" t="s">
        <v>45</v>
      </c>
      <c r="E416" s="132" t="s">
        <v>1907</v>
      </c>
      <c r="F416" s="132" t="s">
        <v>1908</v>
      </c>
    </row>
    <row r="417" spans="1:6" s="16" customFormat="1" x14ac:dyDescent="0.3">
      <c r="A417" s="55" t="s">
        <v>1909</v>
      </c>
      <c r="B417" s="55" t="s">
        <v>72</v>
      </c>
      <c r="C417" s="55" t="s">
        <v>45</v>
      </c>
      <c r="D417" s="134" t="s">
        <v>2520</v>
      </c>
      <c r="E417" s="55"/>
      <c r="F417" s="55"/>
    </row>
    <row r="418" spans="1:6" x14ac:dyDescent="0.3">
      <c r="A418" s="132" t="s">
        <v>1747</v>
      </c>
      <c r="B418" s="132" t="s">
        <v>161</v>
      </c>
      <c r="C418" s="132" t="s">
        <v>45</v>
      </c>
      <c r="E418" s="132" t="s">
        <v>383</v>
      </c>
      <c r="F418" s="132" t="s">
        <v>1746</v>
      </c>
    </row>
    <row r="419" spans="1:6" x14ac:dyDescent="0.3">
      <c r="A419" s="132" t="s">
        <v>1150</v>
      </c>
      <c r="B419" s="132" t="s">
        <v>161</v>
      </c>
      <c r="C419" s="132" t="s">
        <v>2078</v>
      </c>
      <c r="D419" s="22"/>
      <c r="E419" s="132" t="s">
        <v>1147</v>
      </c>
      <c r="F419" s="132" t="s">
        <v>1148</v>
      </c>
    </row>
    <row r="420" spans="1:6" x14ac:dyDescent="0.3">
      <c r="A420" s="132" t="s">
        <v>1549</v>
      </c>
      <c r="B420" s="132" t="s">
        <v>72</v>
      </c>
      <c r="C420" s="132" t="s">
        <v>45</v>
      </c>
      <c r="E420" s="132" t="s">
        <v>1375</v>
      </c>
      <c r="F420" s="132" t="s">
        <v>1376</v>
      </c>
    </row>
    <row r="421" spans="1:6" x14ac:dyDescent="0.3">
      <c r="A421" s="132" t="s">
        <v>1582</v>
      </c>
      <c r="B421" s="132" t="s">
        <v>93</v>
      </c>
      <c r="C421" s="132" t="s">
        <v>367</v>
      </c>
      <c r="E421" s="132" t="s">
        <v>86</v>
      </c>
      <c r="F421" s="132" t="s">
        <v>1297</v>
      </c>
    </row>
    <row r="422" spans="1:6" x14ac:dyDescent="0.3">
      <c r="A422" s="132" t="s">
        <v>1164</v>
      </c>
      <c r="B422" s="132" t="s">
        <v>69</v>
      </c>
      <c r="C422" s="132" t="s">
        <v>45</v>
      </c>
      <c r="E422" s="132" t="s">
        <v>1776</v>
      </c>
      <c r="F422" s="132" t="s">
        <v>1161</v>
      </c>
    </row>
    <row r="423" spans="1:6" s="16" customFormat="1" x14ac:dyDescent="0.3">
      <c r="A423" s="56" t="s">
        <v>2251</v>
      </c>
      <c r="B423" s="56" t="s">
        <v>72</v>
      </c>
      <c r="C423" s="56" t="s">
        <v>45</v>
      </c>
      <c r="D423" s="135" t="s">
        <v>1374</v>
      </c>
      <c r="E423" s="56" t="s">
        <v>1357</v>
      </c>
      <c r="F423" s="56" t="s">
        <v>1358</v>
      </c>
    </row>
    <row r="424" spans="1:6" s="16" customFormat="1" x14ac:dyDescent="0.3">
      <c r="A424" s="55" t="s">
        <v>2519</v>
      </c>
      <c r="B424" s="55" t="s">
        <v>69</v>
      </c>
      <c r="C424" s="55" t="s">
        <v>92</v>
      </c>
      <c r="D424" s="134" t="s">
        <v>2385</v>
      </c>
      <c r="E424" s="55" t="s">
        <v>2518</v>
      </c>
      <c r="F424" s="55" t="s">
        <v>843</v>
      </c>
    </row>
    <row r="425" spans="1:6" x14ac:dyDescent="0.3">
      <c r="A425" s="132" t="s">
        <v>1929</v>
      </c>
      <c r="B425" s="132" t="s">
        <v>105</v>
      </c>
      <c r="C425" s="132" t="s">
        <v>92</v>
      </c>
      <c r="E425" s="132" t="s">
        <v>398</v>
      </c>
      <c r="F425" s="132" t="s">
        <v>1927</v>
      </c>
    </row>
    <row r="426" spans="1:6" x14ac:dyDescent="0.3">
      <c r="A426" s="132" t="s">
        <v>1990</v>
      </c>
      <c r="B426" s="132" t="s">
        <v>69</v>
      </c>
      <c r="C426" s="132" t="s">
        <v>92</v>
      </c>
      <c r="E426" s="132" t="s">
        <v>102</v>
      </c>
      <c r="F426" s="132" t="s">
        <v>179</v>
      </c>
    </row>
    <row r="427" spans="1:6" x14ac:dyDescent="0.3">
      <c r="A427" s="28" t="s">
        <v>1341</v>
      </c>
      <c r="B427" s="132" t="s">
        <v>93</v>
      </c>
      <c r="C427" s="132" t="s">
        <v>2506</v>
      </c>
      <c r="E427" s="28" t="s">
        <v>91</v>
      </c>
      <c r="F427" s="28" t="s">
        <v>451</v>
      </c>
    </row>
    <row r="428" spans="1:6" x14ac:dyDescent="0.3">
      <c r="A428" s="132" t="s">
        <v>1136</v>
      </c>
      <c r="B428" s="132" t="s">
        <v>69</v>
      </c>
      <c r="C428" s="132" t="s">
        <v>92</v>
      </c>
      <c r="E428" s="132" t="s">
        <v>122</v>
      </c>
      <c r="F428" s="132" t="s">
        <v>1135</v>
      </c>
    </row>
    <row r="429" spans="1:6" x14ac:dyDescent="0.3">
      <c r="A429" s="132" t="s">
        <v>1600</v>
      </c>
      <c r="B429" s="132" t="s">
        <v>69</v>
      </c>
      <c r="C429" s="132" t="s">
        <v>92</v>
      </c>
      <c r="E429" s="132" t="s">
        <v>1594</v>
      </c>
      <c r="F429" s="132" t="s">
        <v>1595</v>
      </c>
    </row>
    <row r="430" spans="1:6" x14ac:dyDescent="0.3">
      <c r="A430" s="132" t="s">
        <v>2395</v>
      </c>
      <c r="B430" s="132" t="s">
        <v>72</v>
      </c>
      <c r="C430" s="132" t="s">
        <v>45</v>
      </c>
      <c r="E430" s="132" t="s">
        <v>34</v>
      </c>
      <c r="F430" s="132" t="s">
        <v>2393</v>
      </c>
    </row>
    <row r="431" spans="1:6" x14ac:dyDescent="0.3">
      <c r="A431" s="132" t="s">
        <v>1844</v>
      </c>
      <c r="B431" s="132" t="s">
        <v>93</v>
      </c>
      <c r="C431" s="132" t="s">
        <v>92</v>
      </c>
      <c r="E431" s="132" t="s">
        <v>66</v>
      </c>
      <c r="F431" s="132" t="s">
        <v>882</v>
      </c>
    </row>
    <row r="432" spans="1:6" s="16" customFormat="1" x14ac:dyDescent="0.3">
      <c r="A432" s="55" t="s">
        <v>2022</v>
      </c>
      <c r="B432" s="55" t="s">
        <v>69</v>
      </c>
      <c r="C432" s="55" t="s">
        <v>92</v>
      </c>
      <c r="D432" s="134" t="s">
        <v>2385</v>
      </c>
      <c r="E432" s="55" t="s">
        <v>2020</v>
      </c>
      <c r="F432" s="55" t="s">
        <v>2021</v>
      </c>
    </row>
    <row r="433" spans="1:6" x14ac:dyDescent="0.3">
      <c r="A433" s="28" t="s">
        <v>2367</v>
      </c>
      <c r="B433" s="132" t="s">
        <v>72</v>
      </c>
      <c r="C433" s="132" t="s">
        <v>2506</v>
      </c>
      <c r="E433" s="28" t="s">
        <v>91</v>
      </c>
      <c r="F433" s="28" t="s">
        <v>611</v>
      </c>
    </row>
    <row r="434" spans="1:6" x14ac:dyDescent="0.3">
      <c r="A434" s="132" t="s">
        <v>1109</v>
      </c>
      <c r="B434" s="132" t="s">
        <v>245</v>
      </c>
      <c r="C434" s="132" t="s">
        <v>92</v>
      </c>
      <c r="E434" s="132" t="s">
        <v>342</v>
      </c>
      <c r="F434" s="132" t="s">
        <v>70</v>
      </c>
    </row>
    <row r="435" spans="1:6" x14ac:dyDescent="0.3">
      <c r="A435" s="132" t="s">
        <v>1800</v>
      </c>
      <c r="B435" s="132" t="s">
        <v>69</v>
      </c>
      <c r="C435" s="132" t="s">
        <v>92</v>
      </c>
      <c r="E435" s="132" t="s">
        <v>146</v>
      </c>
      <c r="F435" s="132" t="s">
        <v>1799</v>
      </c>
    </row>
    <row r="436" spans="1:6" x14ac:dyDescent="0.3">
      <c r="A436" s="132" t="s">
        <v>1203</v>
      </c>
      <c r="B436" s="132" t="s">
        <v>245</v>
      </c>
      <c r="C436" s="132" t="s">
        <v>92</v>
      </c>
      <c r="E436" s="132" t="s">
        <v>35</v>
      </c>
      <c r="F436" s="132" t="s">
        <v>1202</v>
      </c>
    </row>
    <row r="437" spans="1:6" x14ac:dyDescent="0.3">
      <c r="A437" s="132" t="s">
        <v>1085</v>
      </c>
      <c r="B437" s="132" t="s">
        <v>161</v>
      </c>
      <c r="C437" s="132" t="s">
        <v>45</v>
      </c>
      <c r="E437" s="132" t="s">
        <v>398</v>
      </c>
      <c r="F437" s="132" t="s">
        <v>449</v>
      </c>
    </row>
    <row r="438" spans="1:6" x14ac:dyDescent="0.3">
      <c r="A438" s="132" t="s">
        <v>2285</v>
      </c>
      <c r="B438" s="132" t="s">
        <v>166</v>
      </c>
      <c r="C438" s="132" t="s">
        <v>367</v>
      </c>
      <c r="E438" s="132" t="s">
        <v>110</v>
      </c>
      <c r="F438" s="132" t="s">
        <v>2283</v>
      </c>
    </row>
    <row r="439" spans="1:6" x14ac:dyDescent="0.3">
      <c r="A439" s="132" t="s">
        <v>2018</v>
      </c>
      <c r="B439" s="132" t="s">
        <v>93</v>
      </c>
      <c r="C439" s="132" t="s">
        <v>2015</v>
      </c>
      <c r="D439" s="22"/>
      <c r="E439" s="132" t="s">
        <v>2016</v>
      </c>
      <c r="F439" s="132" t="s">
        <v>2017</v>
      </c>
    </row>
    <row r="440" spans="1:6" x14ac:dyDescent="0.3">
      <c r="A440" s="132" t="s">
        <v>919</v>
      </c>
      <c r="B440" s="132" t="s">
        <v>72</v>
      </c>
      <c r="C440" s="132" t="s">
        <v>918</v>
      </c>
      <c r="D440" s="22"/>
      <c r="E440" s="132" t="s">
        <v>1775</v>
      </c>
      <c r="F440" s="132" t="s">
        <v>916</v>
      </c>
    </row>
    <row r="441" spans="1:6" x14ac:dyDescent="0.3">
      <c r="A441" s="132" t="s">
        <v>917</v>
      </c>
      <c r="B441" s="132" t="s">
        <v>72</v>
      </c>
      <c r="C441" s="132" t="s">
        <v>45</v>
      </c>
      <c r="E441" s="132" t="s">
        <v>1775</v>
      </c>
      <c r="F441" s="132" t="s">
        <v>916</v>
      </c>
    </row>
    <row r="442" spans="1:6" s="16" customFormat="1" x14ac:dyDescent="0.3">
      <c r="A442" s="55" t="s">
        <v>1878</v>
      </c>
      <c r="B442" s="55" t="s">
        <v>69</v>
      </c>
      <c r="C442" s="55" t="s">
        <v>92</v>
      </c>
      <c r="D442" s="134" t="s">
        <v>339</v>
      </c>
      <c r="E442" s="55" t="s">
        <v>1875</v>
      </c>
      <c r="F442" s="55" t="s">
        <v>1876</v>
      </c>
    </row>
    <row r="443" spans="1:6" x14ac:dyDescent="0.3">
      <c r="A443" s="132" t="s">
        <v>2400</v>
      </c>
      <c r="B443" s="132" t="s">
        <v>72</v>
      </c>
      <c r="C443" s="132" t="s">
        <v>307</v>
      </c>
      <c r="E443" s="132" t="s">
        <v>2389</v>
      </c>
      <c r="F443" s="132" t="s">
        <v>2390</v>
      </c>
    </row>
    <row r="444" spans="1:6" x14ac:dyDescent="0.3">
      <c r="A444" s="132" t="s">
        <v>2369</v>
      </c>
      <c r="B444" s="132" t="s">
        <v>69</v>
      </c>
      <c r="C444" s="132" t="s">
        <v>2506</v>
      </c>
      <c r="E444" s="28" t="s">
        <v>119</v>
      </c>
      <c r="F444" s="28" t="s">
        <v>2351</v>
      </c>
    </row>
    <row r="445" spans="1:6" x14ac:dyDescent="0.3">
      <c r="A445" s="28" t="s">
        <v>1335</v>
      </c>
      <c r="B445" s="132" t="s">
        <v>161</v>
      </c>
      <c r="C445" s="132" t="s">
        <v>2506</v>
      </c>
      <c r="E445" s="28" t="s">
        <v>232</v>
      </c>
      <c r="F445" s="28" t="s">
        <v>170</v>
      </c>
    </row>
    <row r="446" spans="1:6" x14ac:dyDescent="0.3">
      <c r="A446" s="132" t="s">
        <v>1100</v>
      </c>
      <c r="B446" s="132" t="s">
        <v>69</v>
      </c>
      <c r="C446" s="132" t="s">
        <v>92</v>
      </c>
      <c r="E446" s="132" t="s">
        <v>1097</v>
      </c>
      <c r="F446" s="132" t="s">
        <v>1098</v>
      </c>
    </row>
    <row r="447" spans="1:6" x14ac:dyDescent="0.3">
      <c r="A447" s="132" t="s">
        <v>1761</v>
      </c>
      <c r="B447" s="132" t="s">
        <v>72</v>
      </c>
      <c r="C447" s="132" t="s">
        <v>307</v>
      </c>
      <c r="E447" s="132" t="s">
        <v>101</v>
      </c>
      <c r="F447" s="132" t="s">
        <v>206</v>
      </c>
    </row>
    <row r="448" spans="1:6" x14ac:dyDescent="0.3">
      <c r="A448" s="132" t="s">
        <v>2252</v>
      </c>
      <c r="B448" s="132" t="s">
        <v>69</v>
      </c>
      <c r="C448" s="132" t="s">
        <v>45</v>
      </c>
      <c r="E448" s="132" t="s">
        <v>1128</v>
      </c>
      <c r="F448" s="132" t="s">
        <v>1129</v>
      </c>
    </row>
    <row r="449" spans="1:6" x14ac:dyDescent="0.3">
      <c r="A449" s="115" t="s">
        <v>2054</v>
      </c>
      <c r="B449" s="132" t="s">
        <v>161</v>
      </c>
      <c r="C449" s="132" t="s">
        <v>92</v>
      </c>
      <c r="E449" s="132" t="s">
        <v>146</v>
      </c>
      <c r="F449" s="132" t="s">
        <v>700</v>
      </c>
    </row>
    <row r="450" spans="1:6" x14ac:dyDescent="0.3">
      <c r="A450" s="132" t="s">
        <v>1189</v>
      </c>
      <c r="B450" s="132" t="s">
        <v>161</v>
      </c>
      <c r="C450" s="132" t="s">
        <v>92</v>
      </c>
      <c r="E450" s="132" t="s">
        <v>201</v>
      </c>
      <c r="F450" s="132" t="s">
        <v>1188</v>
      </c>
    </row>
    <row r="451" spans="1:6" x14ac:dyDescent="0.3">
      <c r="A451" s="132" t="s">
        <v>391</v>
      </c>
      <c r="B451" s="132" t="s">
        <v>69</v>
      </c>
      <c r="C451" s="132" t="s">
        <v>92</v>
      </c>
      <c r="E451" s="132" t="s">
        <v>101</v>
      </c>
      <c r="F451" s="132" t="s">
        <v>206</v>
      </c>
    </row>
    <row r="452" spans="1:6" x14ac:dyDescent="0.3">
      <c r="A452" s="132" t="s">
        <v>1821</v>
      </c>
      <c r="B452" s="132" t="s">
        <v>72</v>
      </c>
      <c r="C452" s="132" t="s">
        <v>45</v>
      </c>
      <c r="E452" s="132" t="s">
        <v>86</v>
      </c>
      <c r="F452" s="132" t="s">
        <v>1819</v>
      </c>
    </row>
    <row r="453" spans="1:6" x14ac:dyDescent="0.3">
      <c r="A453" s="132" t="s">
        <v>1821</v>
      </c>
      <c r="B453" s="132" t="s">
        <v>72</v>
      </c>
      <c r="C453" s="132" t="s">
        <v>45</v>
      </c>
      <c r="E453" s="132" t="s">
        <v>86</v>
      </c>
      <c r="F453" s="132" t="s">
        <v>1819</v>
      </c>
    </row>
    <row r="454" spans="1:6" x14ac:dyDescent="0.3">
      <c r="A454" s="132" t="s">
        <v>2455</v>
      </c>
      <c r="B454" s="132" t="s">
        <v>271</v>
      </c>
      <c r="C454" s="132" t="s">
        <v>45</v>
      </c>
      <c r="E454" s="132" t="s">
        <v>2411</v>
      </c>
      <c r="F454" s="132" t="s">
        <v>2412</v>
      </c>
    </row>
    <row r="455" spans="1:6" x14ac:dyDescent="0.3">
      <c r="A455" s="132" t="s">
        <v>256</v>
      </c>
      <c r="B455" s="132" t="s">
        <v>69</v>
      </c>
      <c r="C455" s="132" t="s">
        <v>45</v>
      </c>
      <c r="E455" s="132" t="s">
        <v>203</v>
      </c>
      <c r="F455" s="132" t="s">
        <v>204</v>
      </c>
    </row>
    <row r="456" spans="1:6" x14ac:dyDescent="0.3">
      <c r="A456" s="132" t="s">
        <v>2126</v>
      </c>
      <c r="B456" s="132" t="s">
        <v>72</v>
      </c>
      <c r="C456" s="132" t="s">
        <v>45</v>
      </c>
      <c r="E456" s="132" t="s">
        <v>2127</v>
      </c>
      <c r="F456" s="132" t="s">
        <v>2128</v>
      </c>
    </row>
    <row r="457" spans="1:6" x14ac:dyDescent="0.3">
      <c r="A457" s="132" t="s">
        <v>286</v>
      </c>
      <c r="B457" s="132" t="s">
        <v>271</v>
      </c>
      <c r="C457" s="132" t="s">
        <v>45</v>
      </c>
      <c r="D457" s="22"/>
      <c r="E457" s="132" t="s">
        <v>151</v>
      </c>
      <c r="F457" s="132" t="s">
        <v>152</v>
      </c>
    </row>
    <row r="458" spans="1:6" x14ac:dyDescent="0.3">
      <c r="A458" s="132" t="s">
        <v>1049</v>
      </c>
      <c r="B458" s="132" t="s">
        <v>69</v>
      </c>
      <c r="C458" s="132" t="s">
        <v>45</v>
      </c>
      <c r="E458" s="132" t="s">
        <v>688</v>
      </c>
      <c r="F458" s="132" t="s">
        <v>1048</v>
      </c>
    </row>
    <row r="459" spans="1:6" x14ac:dyDescent="0.3">
      <c r="A459" s="132" t="s">
        <v>1766</v>
      </c>
      <c r="B459" s="132" t="s">
        <v>245</v>
      </c>
      <c r="C459" s="132" t="s">
        <v>45</v>
      </c>
      <c r="E459" s="132" t="s">
        <v>682</v>
      </c>
      <c r="F459" s="132" t="s">
        <v>809</v>
      </c>
    </row>
    <row r="460" spans="1:6" x14ac:dyDescent="0.3">
      <c r="A460" s="132" t="s">
        <v>2043</v>
      </c>
      <c r="B460" s="132" t="s">
        <v>161</v>
      </c>
      <c r="C460" s="132" t="s">
        <v>918</v>
      </c>
      <c r="D460" s="22"/>
      <c r="E460" s="132" t="s">
        <v>1225</v>
      </c>
      <c r="F460" s="132" t="s">
        <v>1149</v>
      </c>
    </row>
    <row r="461" spans="1:6" x14ac:dyDescent="0.3">
      <c r="A461" s="132" t="s">
        <v>356</v>
      </c>
      <c r="B461" s="132" t="s">
        <v>105</v>
      </c>
      <c r="C461" s="132" t="s">
        <v>45</v>
      </c>
      <c r="D461" s="22"/>
      <c r="E461" s="132" t="s">
        <v>232</v>
      </c>
      <c r="F461" s="132" t="s">
        <v>233</v>
      </c>
    </row>
    <row r="462" spans="1:6" x14ac:dyDescent="0.3">
      <c r="A462" s="132" t="s">
        <v>356</v>
      </c>
      <c r="B462" s="132" t="s">
        <v>105</v>
      </c>
      <c r="C462" s="132" t="s">
        <v>45</v>
      </c>
      <c r="E462" s="132" t="s">
        <v>232</v>
      </c>
      <c r="F462" s="132" t="s">
        <v>233</v>
      </c>
    </row>
    <row r="463" spans="1:6" x14ac:dyDescent="0.3">
      <c r="A463" s="132" t="s">
        <v>1806</v>
      </c>
      <c r="B463" s="132" t="s">
        <v>161</v>
      </c>
      <c r="C463" s="132" t="s">
        <v>45</v>
      </c>
      <c r="E463" s="132" t="s">
        <v>1805</v>
      </c>
      <c r="F463" s="132" t="s">
        <v>189</v>
      </c>
    </row>
    <row r="464" spans="1:6" x14ac:dyDescent="0.3">
      <c r="A464" s="132" t="s">
        <v>1660</v>
      </c>
      <c r="B464" s="132" t="s">
        <v>72</v>
      </c>
      <c r="C464" s="132" t="s">
        <v>45</v>
      </c>
      <c r="E464" s="132" t="s">
        <v>38</v>
      </c>
      <c r="F464" s="132" t="s">
        <v>39</v>
      </c>
    </row>
    <row r="465" spans="1:6" x14ac:dyDescent="0.3">
      <c r="A465" s="132" t="s">
        <v>1284</v>
      </c>
      <c r="B465" s="132" t="s">
        <v>72</v>
      </c>
      <c r="C465" s="132" t="s">
        <v>45</v>
      </c>
      <c r="E465" s="132" t="s">
        <v>220</v>
      </c>
      <c r="F465" s="132" t="s">
        <v>1283</v>
      </c>
    </row>
    <row r="466" spans="1:6" s="16" customFormat="1" x14ac:dyDescent="0.3">
      <c r="A466" s="55" t="s">
        <v>2516</v>
      </c>
      <c r="B466" s="55" t="s">
        <v>245</v>
      </c>
      <c r="C466" s="55" t="s">
        <v>92</v>
      </c>
      <c r="D466" s="134" t="s">
        <v>73</v>
      </c>
      <c r="E466" s="55" t="s">
        <v>178</v>
      </c>
      <c r="F466" s="55" t="s">
        <v>1633</v>
      </c>
    </row>
    <row r="467" spans="1:6" x14ac:dyDescent="0.3">
      <c r="A467" s="132" t="s">
        <v>811</v>
      </c>
      <c r="B467" s="132" t="s">
        <v>245</v>
      </c>
      <c r="C467" s="132" t="s">
        <v>45</v>
      </c>
      <c r="E467" s="132" t="s">
        <v>682</v>
      </c>
      <c r="F467" s="132" t="s">
        <v>809</v>
      </c>
    </row>
    <row r="468" spans="1:6" x14ac:dyDescent="0.3">
      <c r="A468" s="132" t="s">
        <v>1104</v>
      </c>
      <c r="B468" s="132" t="s">
        <v>69</v>
      </c>
      <c r="C468" s="132" t="s">
        <v>45</v>
      </c>
      <c r="E468" s="132" t="s">
        <v>119</v>
      </c>
      <c r="F468" s="132" t="s">
        <v>403</v>
      </c>
    </row>
    <row r="469" spans="1:6" x14ac:dyDescent="0.3">
      <c r="A469" s="132" t="s">
        <v>1276</v>
      </c>
      <c r="B469" s="132" t="s">
        <v>72</v>
      </c>
      <c r="C469" s="132" t="s">
        <v>45</v>
      </c>
      <c r="E469" s="132" t="s">
        <v>1274</v>
      </c>
      <c r="F469" s="132" t="s">
        <v>1275</v>
      </c>
    </row>
    <row r="470" spans="1:6" x14ac:dyDescent="0.3">
      <c r="A470" s="132" t="s">
        <v>1123</v>
      </c>
      <c r="B470" s="132" t="s">
        <v>245</v>
      </c>
      <c r="C470" s="132" t="s">
        <v>45</v>
      </c>
      <c r="E470" s="132" t="s">
        <v>163</v>
      </c>
      <c r="F470" s="132" t="s">
        <v>1122</v>
      </c>
    </row>
    <row r="471" spans="1:6" x14ac:dyDescent="0.3">
      <c r="A471" s="132" t="s">
        <v>469</v>
      </c>
      <c r="B471" s="132" t="s">
        <v>72</v>
      </c>
      <c r="C471" s="132" t="s">
        <v>92</v>
      </c>
      <c r="E471" s="132" t="s">
        <v>50</v>
      </c>
      <c r="F471" s="132" t="s">
        <v>189</v>
      </c>
    </row>
    <row r="472" spans="1:6" x14ac:dyDescent="0.3">
      <c r="A472" s="132" t="s">
        <v>922</v>
      </c>
      <c r="B472" s="132" t="s">
        <v>245</v>
      </c>
      <c r="C472" s="132" t="s">
        <v>92</v>
      </c>
      <c r="E472" s="132" t="s">
        <v>50</v>
      </c>
      <c r="F472" s="132" t="s">
        <v>433</v>
      </c>
    </row>
    <row r="473" spans="1:6" x14ac:dyDescent="0.3">
      <c r="A473" s="132" t="s">
        <v>1808</v>
      </c>
      <c r="B473" s="132" t="s">
        <v>271</v>
      </c>
      <c r="C473" s="132" t="s">
        <v>2505</v>
      </c>
      <c r="E473" s="132" t="s">
        <v>383</v>
      </c>
      <c r="F473" s="132" t="s">
        <v>1200</v>
      </c>
    </row>
    <row r="474" spans="1:6" s="16" customFormat="1" x14ac:dyDescent="0.3">
      <c r="A474" s="55" t="s">
        <v>2511</v>
      </c>
      <c r="B474" s="55" t="s">
        <v>161</v>
      </c>
      <c r="C474" s="134" t="s">
        <v>45</v>
      </c>
      <c r="D474" s="134" t="s">
        <v>2512</v>
      </c>
      <c r="E474" s="55" t="s">
        <v>216</v>
      </c>
      <c r="F474" s="55" t="s">
        <v>217</v>
      </c>
    </row>
    <row r="475" spans="1:6" x14ac:dyDescent="0.3">
      <c r="A475" s="132" t="s">
        <v>2061</v>
      </c>
      <c r="B475" s="132" t="s">
        <v>161</v>
      </c>
      <c r="C475" s="132" t="s">
        <v>92</v>
      </c>
      <c r="E475" s="132" t="s">
        <v>237</v>
      </c>
      <c r="F475" s="132" t="s">
        <v>2059</v>
      </c>
    </row>
    <row r="476" spans="1:6" x14ac:dyDescent="0.3">
      <c r="A476" s="132" t="s">
        <v>898</v>
      </c>
      <c r="B476" s="132" t="s">
        <v>245</v>
      </c>
      <c r="C476" s="132" t="s">
        <v>45</v>
      </c>
      <c r="E476" s="132" t="s">
        <v>50</v>
      </c>
      <c r="F476" s="132" t="s">
        <v>896</v>
      </c>
    </row>
    <row r="477" spans="1:6" x14ac:dyDescent="0.3">
      <c r="A477" s="132" t="s">
        <v>2462</v>
      </c>
      <c r="B477" s="132" t="s">
        <v>69</v>
      </c>
      <c r="C477" s="132" t="s">
        <v>92</v>
      </c>
      <c r="E477" s="132" t="s">
        <v>110</v>
      </c>
      <c r="F477" s="132" t="s">
        <v>2461</v>
      </c>
    </row>
    <row r="478" spans="1:6" x14ac:dyDescent="0.3">
      <c r="A478" s="132" t="s">
        <v>1073</v>
      </c>
      <c r="B478" s="132" t="s">
        <v>161</v>
      </c>
      <c r="C478" s="132" t="s">
        <v>92</v>
      </c>
      <c r="E478" s="132" t="s">
        <v>1562</v>
      </c>
      <c r="F478" s="132" t="s">
        <v>1563</v>
      </c>
    </row>
    <row r="479" spans="1:6" x14ac:dyDescent="0.3">
      <c r="A479" s="132" t="s">
        <v>1073</v>
      </c>
      <c r="B479" s="132" t="s">
        <v>161</v>
      </c>
      <c r="C479" s="132" t="s">
        <v>92</v>
      </c>
      <c r="E479" s="132" t="s">
        <v>2249</v>
      </c>
      <c r="F479" s="132" t="s">
        <v>1022</v>
      </c>
    </row>
    <row r="480" spans="1:6" x14ac:dyDescent="0.3">
      <c r="A480" s="132" t="s">
        <v>1117</v>
      </c>
      <c r="B480" s="132" t="s">
        <v>161</v>
      </c>
      <c r="C480" s="132" t="s">
        <v>92</v>
      </c>
      <c r="E480" s="132" t="s">
        <v>153</v>
      </c>
      <c r="F480" s="132" t="s">
        <v>1115</v>
      </c>
    </row>
    <row r="481" spans="1:6" x14ac:dyDescent="0.3">
      <c r="A481" s="132" t="s">
        <v>498</v>
      </c>
      <c r="B481" s="132" t="s">
        <v>161</v>
      </c>
      <c r="C481" s="132" t="s">
        <v>92</v>
      </c>
      <c r="E481" s="132" t="s">
        <v>495</v>
      </c>
      <c r="F481" s="132" t="s">
        <v>496</v>
      </c>
    </row>
    <row r="482" spans="1:6" x14ac:dyDescent="0.3">
      <c r="A482" s="132" t="s">
        <v>828</v>
      </c>
      <c r="B482" s="132" t="s">
        <v>93</v>
      </c>
      <c r="C482" s="132" t="s">
        <v>92</v>
      </c>
      <c r="E482" s="132" t="s">
        <v>1801</v>
      </c>
      <c r="F482" s="132" t="s">
        <v>826</v>
      </c>
    </row>
    <row r="483" spans="1:6" x14ac:dyDescent="0.3">
      <c r="A483" s="132" t="s">
        <v>564</v>
      </c>
      <c r="B483" s="132" t="s">
        <v>69</v>
      </c>
      <c r="C483" s="132" t="s">
        <v>92</v>
      </c>
      <c r="E483" s="132" t="s">
        <v>458</v>
      </c>
      <c r="F483" s="132" t="s">
        <v>412</v>
      </c>
    </row>
    <row r="484" spans="1:6" x14ac:dyDescent="0.3">
      <c r="A484" s="132" t="s">
        <v>2133</v>
      </c>
      <c r="B484" s="132" t="s">
        <v>161</v>
      </c>
      <c r="C484" s="132" t="s">
        <v>92</v>
      </c>
      <c r="E484" s="132" t="s">
        <v>471</v>
      </c>
      <c r="F484" s="132" t="s">
        <v>2107</v>
      </c>
    </row>
    <row r="485" spans="1:6" x14ac:dyDescent="0.3">
      <c r="A485" s="132" t="s">
        <v>2288</v>
      </c>
      <c r="B485" s="132" t="s">
        <v>93</v>
      </c>
      <c r="C485" s="132" t="s">
        <v>92</v>
      </c>
      <c r="E485" s="132" t="s">
        <v>2286</v>
      </c>
      <c r="F485" s="132" t="s">
        <v>2287</v>
      </c>
    </row>
    <row r="486" spans="1:6" x14ac:dyDescent="0.3">
      <c r="A486" s="132" t="s">
        <v>2272</v>
      </c>
      <c r="B486" s="132" t="s">
        <v>245</v>
      </c>
      <c r="C486" s="132" t="s">
        <v>92</v>
      </c>
      <c r="E486" s="132" t="s">
        <v>1738</v>
      </c>
      <c r="F486" s="132" t="s">
        <v>836</v>
      </c>
    </row>
    <row r="487" spans="1:6" x14ac:dyDescent="0.3">
      <c r="A487" s="132" t="s">
        <v>1750</v>
      </c>
      <c r="B487" s="132" t="s">
        <v>69</v>
      </c>
      <c r="C487" s="132" t="s">
        <v>92</v>
      </c>
      <c r="E487" s="132" t="s">
        <v>101</v>
      </c>
      <c r="F487" s="132" t="s">
        <v>1749</v>
      </c>
    </row>
    <row r="488" spans="1:6" x14ac:dyDescent="0.3">
      <c r="A488" s="132" t="s">
        <v>1296</v>
      </c>
      <c r="B488" s="132" t="s">
        <v>69</v>
      </c>
      <c r="C488" s="132" t="s">
        <v>92</v>
      </c>
      <c r="E488" s="132" t="s">
        <v>89</v>
      </c>
      <c r="F488" s="132" t="s">
        <v>1297</v>
      </c>
    </row>
    <row r="489" spans="1:6" x14ac:dyDescent="0.3">
      <c r="A489" s="132" t="s">
        <v>1753</v>
      </c>
      <c r="B489" s="132" t="s">
        <v>72</v>
      </c>
      <c r="C489" s="132" t="s">
        <v>92</v>
      </c>
      <c r="E489" s="132" t="s">
        <v>585</v>
      </c>
      <c r="F489" s="132" t="s">
        <v>1752</v>
      </c>
    </row>
    <row r="490" spans="1:6" x14ac:dyDescent="0.3">
      <c r="A490" s="132" t="s">
        <v>617</v>
      </c>
      <c r="B490" s="132" t="s">
        <v>161</v>
      </c>
      <c r="C490" s="132" t="s">
        <v>45</v>
      </c>
      <c r="E490" s="132" t="s">
        <v>220</v>
      </c>
      <c r="F490" s="132" t="s">
        <v>200</v>
      </c>
    </row>
    <row r="491" spans="1:6" x14ac:dyDescent="0.3">
      <c r="A491" s="132" t="s">
        <v>1783</v>
      </c>
      <c r="B491" s="132" t="s">
        <v>69</v>
      </c>
      <c r="C491" s="132" t="s">
        <v>2507</v>
      </c>
      <c r="E491" s="132" t="s">
        <v>460</v>
      </c>
      <c r="F491" s="132" t="s">
        <v>1756</v>
      </c>
    </row>
    <row r="492" spans="1:6" x14ac:dyDescent="0.3">
      <c r="A492" s="132" t="s">
        <v>1064</v>
      </c>
      <c r="B492" s="132" t="s">
        <v>72</v>
      </c>
      <c r="C492" s="132" t="s">
        <v>45</v>
      </c>
      <c r="E492" s="132" t="s">
        <v>220</v>
      </c>
      <c r="F492" s="132" t="s">
        <v>1063</v>
      </c>
    </row>
    <row r="493" spans="1:6" x14ac:dyDescent="0.3">
      <c r="A493" s="132" t="s">
        <v>1067</v>
      </c>
      <c r="B493" s="132" t="s">
        <v>72</v>
      </c>
      <c r="C493" s="132" t="s">
        <v>45</v>
      </c>
      <c r="E493" s="132" t="s">
        <v>280</v>
      </c>
      <c r="F493" s="132" t="s">
        <v>1065</v>
      </c>
    </row>
    <row r="494" spans="1:6" x14ac:dyDescent="0.3">
      <c r="A494" s="132" t="s">
        <v>622</v>
      </c>
      <c r="B494" s="132" t="s">
        <v>72</v>
      </c>
      <c r="C494" s="132" t="s">
        <v>45</v>
      </c>
      <c r="E494" s="132" t="s">
        <v>101</v>
      </c>
      <c r="F494" s="132" t="s">
        <v>226</v>
      </c>
    </row>
    <row r="495" spans="1:6" x14ac:dyDescent="0.3">
      <c r="A495" s="132" t="s">
        <v>1758</v>
      </c>
      <c r="B495" s="132" t="s">
        <v>161</v>
      </c>
      <c r="C495" s="132" t="s">
        <v>367</v>
      </c>
      <c r="E495" s="132" t="s">
        <v>1097</v>
      </c>
      <c r="F495" s="132" t="s">
        <v>1098</v>
      </c>
    </row>
    <row r="496" spans="1:6" x14ac:dyDescent="0.3">
      <c r="A496" s="132" t="s">
        <v>1075</v>
      </c>
      <c r="B496" s="132" t="s">
        <v>93</v>
      </c>
      <c r="C496" s="132" t="s">
        <v>82</v>
      </c>
      <c r="E496" s="132" t="s">
        <v>583</v>
      </c>
      <c r="F496" s="132" t="s">
        <v>967</v>
      </c>
    </row>
    <row r="497" spans="1:6" s="16" customFormat="1" x14ac:dyDescent="0.3">
      <c r="A497" s="55" t="s">
        <v>266</v>
      </c>
      <c r="B497" s="55" t="s">
        <v>161</v>
      </c>
      <c r="C497" s="55" t="s">
        <v>45</v>
      </c>
      <c r="D497" s="134" t="s">
        <v>2514</v>
      </c>
      <c r="E497" s="136" t="s">
        <v>264</v>
      </c>
      <c r="F497" s="136" t="s">
        <v>265</v>
      </c>
    </row>
    <row r="498" spans="1:6" x14ac:dyDescent="0.3">
      <c r="A498" s="132" t="s">
        <v>2440</v>
      </c>
      <c r="B498" s="132" t="s">
        <v>161</v>
      </c>
      <c r="C498" s="132" t="s">
        <v>2505</v>
      </c>
      <c r="E498" s="132" t="s">
        <v>2405</v>
      </c>
      <c r="F498" s="132" t="s">
        <v>2406</v>
      </c>
    </row>
    <row r="499" spans="1:6" x14ac:dyDescent="0.3">
      <c r="A499" s="132" t="s">
        <v>2041</v>
      </c>
      <c r="B499" s="132" t="s">
        <v>166</v>
      </c>
      <c r="C499" s="132" t="s">
        <v>45</v>
      </c>
      <c r="E499" s="132" t="s">
        <v>155</v>
      </c>
      <c r="F499" s="132" t="s">
        <v>156</v>
      </c>
    </row>
    <row r="500" spans="1:6" x14ac:dyDescent="0.3">
      <c r="A500" s="132" t="s">
        <v>1082</v>
      </c>
      <c r="B500" s="132" t="s">
        <v>93</v>
      </c>
      <c r="C500" s="132" t="s">
        <v>45</v>
      </c>
      <c r="E500" s="132" t="s">
        <v>86</v>
      </c>
      <c r="F500" s="132" t="s">
        <v>550</v>
      </c>
    </row>
    <row r="501" spans="1:6" x14ac:dyDescent="0.3">
      <c r="A501" s="132" t="s">
        <v>2076</v>
      </c>
      <c r="B501" s="132" t="s">
        <v>245</v>
      </c>
      <c r="C501" s="132" t="s">
        <v>45</v>
      </c>
      <c r="E501" s="132" t="s">
        <v>394</v>
      </c>
      <c r="F501" s="132" t="s">
        <v>177</v>
      </c>
    </row>
    <row r="502" spans="1:6" x14ac:dyDescent="0.3">
      <c r="A502" s="132" t="s">
        <v>1993</v>
      </c>
      <c r="B502" s="132" t="s">
        <v>271</v>
      </c>
      <c r="C502" s="132" t="s">
        <v>1814</v>
      </c>
      <c r="D502" s="22"/>
      <c r="E502" s="132" t="s">
        <v>1813</v>
      </c>
      <c r="F502" s="132" t="s">
        <v>116</v>
      </c>
    </row>
    <row r="503" spans="1:6" x14ac:dyDescent="0.3">
      <c r="A503" s="132" t="s">
        <v>1589</v>
      </c>
      <c r="B503" s="132" t="s">
        <v>245</v>
      </c>
      <c r="C503" s="132" t="s">
        <v>92</v>
      </c>
      <c r="E503" s="132" t="s">
        <v>99</v>
      </c>
      <c r="F503" s="132" t="s">
        <v>1571</v>
      </c>
    </row>
    <row r="504" spans="1:6" x14ac:dyDescent="0.3">
      <c r="A504" s="132" t="s">
        <v>1963</v>
      </c>
      <c r="B504" s="132" t="s">
        <v>161</v>
      </c>
      <c r="C504" s="132" t="s">
        <v>45</v>
      </c>
      <c r="E504" s="132" t="s">
        <v>458</v>
      </c>
      <c r="F504" s="132" t="s">
        <v>1962</v>
      </c>
    </row>
    <row r="505" spans="1:6" x14ac:dyDescent="0.3">
      <c r="A505" s="132" t="s">
        <v>2495</v>
      </c>
      <c r="B505" s="132" t="s">
        <v>161</v>
      </c>
      <c r="C505" s="132" t="s">
        <v>92</v>
      </c>
      <c r="E505" s="132" t="s">
        <v>2493</v>
      </c>
      <c r="F505" s="132" t="s">
        <v>2494</v>
      </c>
    </row>
    <row r="506" spans="1:6" x14ac:dyDescent="0.3">
      <c r="A506" s="132" t="s">
        <v>578</v>
      </c>
      <c r="B506" s="132" t="s">
        <v>245</v>
      </c>
      <c r="C506" s="132" t="s">
        <v>92</v>
      </c>
      <c r="E506" s="132" t="s">
        <v>1780</v>
      </c>
      <c r="F506" s="132" t="s">
        <v>128</v>
      </c>
    </row>
    <row r="507" spans="1:6" x14ac:dyDescent="0.3">
      <c r="A507" s="132" t="s">
        <v>1322</v>
      </c>
      <c r="B507" s="132" t="s">
        <v>72</v>
      </c>
      <c r="C507" s="132" t="s">
        <v>307</v>
      </c>
      <c r="E507" s="132" t="s">
        <v>766</v>
      </c>
      <c r="F507" s="132">
        <v>67</v>
      </c>
    </row>
    <row r="508" spans="1:6" x14ac:dyDescent="0.3">
      <c r="A508" s="132" t="s">
        <v>1026</v>
      </c>
      <c r="B508" s="132" t="s">
        <v>69</v>
      </c>
      <c r="C508" s="132" t="s">
        <v>92</v>
      </c>
      <c r="E508" s="132" t="s">
        <v>34</v>
      </c>
      <c r="F508" s="132" t="s">
        <v>1024</v>
      </c>
    </row>
    <row r="509" spans="1:6" s="16" customFormat="1" x14ac:dyDescent="0.3">
      <c r="A509" s="55" t="s">
        <v>521</v>
      </c>
      <c r="B509" s="55" t="s">
        <v>72</v>
      </c>
      <c r="C509" s="55" t="s">
        <v>92</v>
      </c>
      <c r="D509" s="134" t="s">
        <v>789</v>
      </c>
      <c r="E509" s="55" t="s">
        <v>235</v>
      </c>
      <c r="F509" s="55" t="s">
        <v>509</v>
      </c>
    </row>
    <row r="510" spans="1:6" x14ac:dyDescent="0.3">
      <c r="A510" s="132" t="s">
        <v>644</v>
      </c>
      <c r="B510" s="132" t="s">
        <v>93</v>
      </c>
      <c r="C510" s="132" t="s">
        <v>82</v>
      </c>
      <c r="E510" s="132" t="s">
        <v>635</v>
      </c>
      <c r="F510" s="132" t="s">
        <v>636</v>
      </c>
    </row>
    <row r="511" spans="1:6" x14ac:dyDescent="0.3">
      <c r="A511" s="132" t="s">
        <v>1647</v>
      </c>
      <c r="B511" s="132" t="s">
        <v>69</v>
      </c>
      <c r="C511" s="132" t="s">
        <v>45</v>
      </c>
      <c r="E511" s="132" t="s">
        <v>1645</v>
      </c>
      <c r="F511" s="132" t="s">
        <v>1646</v>
      </c>
    </row>
    <row r="512" spans="1:6" x14ac:dyDescent="0.3">
      <c r="A512" s="132" t="s">
        <v>1760</v>
      </c>
      <c r="B512" s="132" t="s">
        <v>69</v>
      </c>
      <c r="C512" s="132" t="s">
        <v>82</v>
      </c>
      <c r="E512" s="132" t="s">
        <v>881</v>
      </c>
      <c r="F512" s="132" t="s">
        <v>882</v>
      </c>
    </row>
    <row r="513" spans="1:6" x14ac:dyDescent="0.3">
      <c r="A513" s="132" t="s">
        <v>1992</v>
      </c>
      <c r="B513" s="132" t="s">
        <v>245</v>
      </c>
      <c r="C513" s="111" t="s">
        <v>1051</v>
      </c>
      <c r="E513" s="132" t="s">
        <v>1988</v>
      </c>
      <c r="F513" s="132" t="s">
        <v>116</v>
      </c>
    </row>
    <row r="514" spans="1:6" x14ac:dyDescent="0.3">
      <c r="A514" s="132" t="s">
        <v>2005</v>
      </c>
      <c r="B514" s="132" t="s">
        <v>69</v>
      </c>
      <c r="C514" s="132" t="s">
        <v>92</v>
      </c>
      <c r="E514" s="132" t="s">
        <v>220</v>
      </c>
      <c r="F514" s="132" t="s">
        <v>2004</v>
      </c>
    </row>
    <row r="515" spans="1:6" x14ac:dyDescent="0.3">
      <c r="A515" s="132" t="s">
        <v>2428</v>
      </c>
      <c r="B515" s="132" t="s">
        <v>69</v>
      </c>
      <c r="C515" s="132" t="s">
        <v>45</v>
      </c>
      <c r="E515" s="132" t="s">
        <v>1669</v>
      </c>
      <c r="F515" s="132" t="s">
        <v>2427</v>
      </c>
    </row>
    <row r="516" spans="1:6" x14ac:dyDescent="0.3">
      <c r="A516" s="132" t="s">
        <v>2028</v>
      </c>
      <c r="B516" s="132" t="s">
        <v>166</v>
      </c>
      <c r="C516" s="132" t="s">
        <v>45</v>
      </c>
      <c r="E516" s="132" t="s">
        <v>675</v>
      </c>
      <c r="F516" s="132" t="s">
        <v>676</v>
      </c>
    </row>
    <row r="517" spans="1:6" x14ac:dyDescent="0.3">
      <c r="A517" s="132" t="s">
        <v>1976</v>
      </c>
      <c r="B517" s="132" t="s">
        <v>161</v>
      </c>
      <c r="C517" s="132" t="s">
        <v>92</v>
      </c>
      <c r="E517" s="132" t="s">
        <v>71</v>
      </c>
      <c r="F517" s="132" t="s">
        <v>1920</v>
      </c>
    </row>
    <row r="518" spans="1:6" s="16" customFormat="1" x14ac:dyDescent="0.3">
      <c r="A518" s="55" t="s">
        <v>913</v>
      </c>
      <c r="B518" s="55" t="s">
        <v>72</v>
      </c>
      <c r="C518" s="55" t="s">
        <v>92</v>
      </c>
      <c r="D518" s="134" t="s">
        <v>2517</v>
      </c>
      <c r="E518" s="55" t="s">
        <v>614</v>
      </c>
      <c r="F518" s="55" t="s">
        <v>223</v>
      </c>
    </row>
    <row r="519" spans="1:6" x14ac:dyDescent="0.3">
      <c r="A519" s="132" t="s">
        <v>560</v>
      </c>
      <c r="B519" s="132" t="s">
        <v>271</v>
      </c>
      <c r="C519" s="132" t="s">
        <v>45</v>
      </c>
      <c r="E519" s="132" t="s">
        <v>96</v>
      </c>
      <c r="F519" s="132" t="s">
        <v>97</v>
      </c>
    </row>
    <row r="520" spans="1:6" x14ac:dyDescent="0.3">
      <c r="A520" s="132" t="s">
        <v>1642</v>
      </c>
      <c r="B520" s="132" t="s">
        <v>72</v>
      </c>
      <c r="C520" s="132" t="s">
        <v>92</v>
      </c>
      <c r="E520" s="132" t="s">
        <v>110</v>
      </c>
      <c r="F520" s="132" t="s">
        <v>1631</v>
      </c>
    </row>
    <row r="521" spans="1:6" s="16" customFormat="1" x14ac:dyDescent="0.3">
      <c r="A521" s="55" t="s">
        <v>314</v>
      </c>
      <c r="B521" s="55" t="s">
        <v>72</v>
      </c>
      <c r="C521" s="55" t="s">
        <v>92</v>
      </c>
      <c r="D521" s="134" t="s">
        <v>73</v>
      </c>
      <c r="E521" s="55" t="s">
        <v>57</v>
      </c>
      <c r="F521" s="55" t="s">
        <v>58</v>
      </c>
    </row>
    <row r="522" spans="1:6" x14ac:dyDescent="0.3">
      <c r="A522" s="132" t="s">
        <v>2476</v>
      </c>
      <c r="B522" s="132" t="s">
        <v>93</v>
      </c>
      <c r="C522" s="132" t="s">
        <v>92</v>
      </c>
      <c r="E522" s="132" t="s">
        <v>398</v>
      </c>
      <c r="F522" s="132" t="s">
        <v>493</v>
      </c>
    </row>
    <row r="523" spans="1:6" x14ac:dyDescent="0.3">
      <c r="A523" s="132" t="s">
        <v>1979</v>
      </c>
      <c r="B523" s="132" t="s">
        <v>93</v>
      </c>
      <c r="C523" s="132" t="s">
        <v>92</v>
      </c>
      <c r="E523" s="132" t="s">
        <v>745</v>
      </c>
      <c r="F523" s="132" t="s">
        <v>1977</v>
      </c>
    </row>
    <row r="524" spans="1:6" s="16" customFormat="1" x14ac:dyDescent="0.3">
      <c r="A524" s="55" t="s">
        <v>1604</v>
      </c>
      <c r="B524" s="55" t="s">
        <v>69</v>
      </c>
      <c r="C524" s="55" t="s">
        <v>92</v>
      </c>
      <c r="D524" s="134" t="s">
        <v>2517</v>
      </c>
      <c r="E524" s="55" t="s">
        <v>123</v>
      </c>
      <c r="F524" s="55" t="s">
        <v>124</v>
      </c>
    </row>
    <row r="525" spans="1:6" x14ac:dyDescent="0.3">
      <c r="A525" s="132" t="s">
        <v>1796</v>
      </c>
      <c r="B525" s="132" t="s">
        <v>245</v>
      </c>
      <c r="C525" s="132" t="s">
        <v>45</v>
      </c>
      <c r="E525" s="132" t="s">
        <v>63</v>
      </c>
      <c r="F525" s="132" t="s">
        <v>965</v>
      </c>
    </row>
    <row r="526" spans="1:6" x14ac:dyDescent="0.3">
      <c r="A526" s="132" t="s">
        <v>1228</v>
      </c>
      <c r="B526" s="132" t="s">
        <v>93</v>
      </c>
      <c r="C526" s="132" t="s">
        <v>307</v>
      </c>
      <c r="E526" s="117" t="s">
        <v>2442</v>
      </c>
      <c r="F526" s="132" t="s">
        <v>2443</v>
      </c>
    </row>
    <row r="527" spans="1:6" x14ac:dyDescent="0.3">
      <c r="A527" s="132" t="s">
        <v>252</v>
      </c>
      <c r="B527" s="132" t="s">
        <v>69</v>
      </c>
      <c r="C527" s="132" t="s">
        <v>45</v>
      </c>
      <c r="E527" s="132" t="s">
        <v>212</v>
      </c>
      <c r="F527" s="132" t="s">
        <v>213</v>
      </c>
    </row>
    <row r="528" spans="1:6" x14ac:dyDescent="0.3">
      <c r="A528" s="132" t="s">
        <v>717</v>
      </c>
      <c r="B528" s="132" t="s">
        <v>166</v>
      </c>
      <c r="C528" s="132" t="s">
        <v>45</v>
      </c>
      <c r="E528" s="132" t="s">
        <v>86</v>
      </c>
      <c r="F528" s="132" t="s">
        <v>706</v>
      </c>
    </row>
    <row r="529" spans="1:6" x14ac:dyDescent="0.3">
      <c r="A529" s="132" t="s">
        <v>1778</v>
      </c>
      <c r="B529" s="132" t="s">
        <v>69</v>
      </c>
      <c r="C529" s="132" t="s">
        <v>45</v>
      </c>
      <c r="E529" s="132" t="s">
        <v>1735</v>
      </c>
      <c r="F529" s="132" t="s">
        <v>1543</v>
      </c>
    </row>
    <row r="530" spans="1:6" x14ac:dyDescent="0.3">
      <c r="A530" s="132" t="s">
        <v>2439</v>
      </c>
      <c r="B530" s="132" t="s">
        <v>69</v>
      </c>
      <c r="C530" s="132" t="s">
        <v>45</v>
      </c>
      <c r="E530" s="132" t="s">
        <v>394</v>
      </c>
      <c r="F530" s="132" t="s">
        <v>2438</v>
      </c>
    </row>
    <row r="531" spans="1:6" x14ac:dyDescent="0.3">
      <c r="A531" s="132" t="s">
        <v>1240</v>
      </c>
      <c r="B531" s="132" t="s">
        <v>245</v>
      </c>
      <c r="C531" s="132" t="s">
        <v>45</v>
      </c>
      <c r="E531" s="132" t="s">
        <v>1238</v>
      </c>
      <c r="F531" s="132" t="s">
        <v>1239</v>
      </c>
    </row>
    <row r="532" spans="1:6" x14ac:dyDescent="0.3">
      <c r="A532" s="132" t="s">
        <v>2137</v>
      </c>
      <c r="B532" s="132" t="s">
        <v>72</v>
      </c>
      <c r="C532" s="132" t="s">
        <v>45</v>
      </c>
      <c r="E532" s="132" t="s">
        <v>2135</v>
      </c>
      <c r="F532" s="132" t="s">
        <v>2136</v>
      </c>
    </row>
    <row r="533" spans="1:6" x14ac:dyDescent="0.3">
      <c r="A533" s="132" t="s">
        <v>799</v>
      </c>
      <c r="B533" s="132" t="s">
        <v>72</v>
      </c>
      <c r="C533" s="132" t="s">
        <v>92</v>
      </c>
      <c r="E533" s="132" t="s">
        <v>77</v>
      </c>
      <c r="F533" s="132" t="s">
        <v>797</v>
      </c>
    </row>
    <row r="534" spans="1:6" x14ac:dyDescent="0.3">
      <c r="A534" s="132" t="s">
        <v>2152</v>
      </c>
      <c r="B534" s="132" t="s">
        <v>161</v>
      </c>
      <c r="C534" s="132" t="s">
        <v>45</v>
      </c>
      <c r="E534" s="132" t="s">
        <v>394</v>
      </c>
      <c r="F534" s="132" t="s">
        <v>2154</v>
      </c>
    </row>
    <row r="535" spans="1:6" s="16" customFormat="1" x14ac:dyDescent="0.3">
      <c r="A535" s="55" t="s">
        <v>1587</v>
      </c>
      <c r="B535" s="55" t="s">
        <v>161</v>
      </c>
      <c r="C535" s="55" t="s">
        <v>45</v>
      </c>
      <c r="D535" s="134" t="s">
        <v>2517</v>
      </c>
      <c r="E535" s="55" t="s">
        <v>40</v>
      </c>
      <c r="F535" s="55" t="s">
        <v>41</v>
      </c>
    </row>
    <row r="536" spans="1:6" x14ac:dyDescent="0.3">
      <c r="A536" s="132" t="s">
        <v>1817</v>
      </c>
      <c r="B536" s="132" t="s">
        <v>93</v>
      </c>
      <c r="C536" s="132" t="s">
        <v>92</v>
      </c>
      <c r="E536" s="132" t="s">
        <v>1815</v>
      </c>
      <c r="F536" s="132" t="s">
        <v>629</v>
      </c>
    </row>
    <row r="537" spans="1:6" x14ac:dyDescent="0.3">
      <c r="A537" s="132" t="s">
        <v>1091</v>
      </c>
      <c r="B537" s="132" t="s">
        <v>72</v>
      </c>
      <c r="C537" s="111" t="s">
        <v>1051</v>
      </c>
      <c r="E537" s="132" t="s">
        <v>153</v>
      </c>
      <c r="F537" s="132" t="s">
        <v>1698</v>
      </c>
    </row>
    <row r="538" spans="1:6" x14ac:dyDescent="0.3">
      <c r="A538" s="132" t="s">
        <v>1620</v>
      </c>
      <c r="B538" s="132" t="s">
        <v>69</v>
      </c>
      <c r="C538" s="132" t="s">
        <v>45</v>
      </c>
      <c r="E538" s="132" t="s">
        <v>66</v>
      </c>
      <c r="F538" s="132" t="s">
        <v>67</v>
      </c>
    </row>
    <row r="539" spans="1:6" x14ac:dyDescent="0.3">
      <c r="A539" s="132" t="s">
        <v>1286</v>
      </c>
      <c r="B539" s="132" t="s">
        <v>69</v>
      </c>
      <c r="C539" s="132" t="s">
        <v>45</v>
      </c>
      <c r="E539" s="132" t="s">
        <v>1626</v>
      </c>
      <c r="F539" s="132" t="s">
        <v>1627</v>
      </c>
    </row>
    <row r="540" spans="1:6" x14ac:dyDescent="0.3">
      <c r="A540" s="132" t="s">
        <v>1236</v>
      </c>
      <c r="B540" s="132" t="s">
        <v>69</v>
      </c>
      <c r="C540" s="132" t="s">
        <v>45</v>
      </c>
      <c r="E540" s="132" t="s">
        <v>1225</v>
      </c>
    </row>
    <row r="541" spans="1:6" x14ac:dyDescent="0.3">
      <c r="A541" s="132" t="s">
        <v>1304</v>
      </c>
      <c r="B541" s="132" t="s">
        <v>166</v>
      </c>
      <c r="C541" s="132" t="s">
        <v>45</v>
      </c>
      <c r="E541" s="132" t="s">
        <v>50</v>
      </c>
      <c r="F541" s="132" t="s">
        <v>1303</v>
      </c>
    </row>
    <row r="542" spans="1:6" x14ac:dyDescent="0.3">
      <c r="A542" s="132" t="s">
        <v>1779</v>
      </c>
      <c r="B542" s="132" t="s">
        <v>69</v>
      </c>
      <c r="C542" s="132" t="s">
        <v>45</v>
      </c>
      <c r="E542" s="132" t="s">
        <v>1736</v>
      </c>
      <c r="F542" s="132" t="s">
        <v>1543</v>
      </c>
    </row>
    <row r="543" spans="1:6" x14ac:dyDescent="0.3">
      <c r="A543" s="132" t="s">
        <v>1845</v>
      </c>
      <c r="B543" s="132" t="s">
        <v>161</v>
      </c>
      <c r="C543" s="132" t="s">
        <v>45</v>
      </c>
      <c r="E543" s="132" t="s">
        <v>326</v>
      </c>
      <c r="F543" s="132" t="s">
        <v>1547</v>
      </c>
    </row>
    <row r="544" spans="1:6" x14ac:dyDescent="0.3">
      <c r="A544" s="132" t="s">
        <v>2260</v>
      </c>
      <c r="B544" s="132" t="s">
        <v>161</v>
      </c>
      <c r="C544" s="132" t="s">
        <v>45</v>
      </c>
      <c r="E544" s="132" t="s">
        <v>2258</v>
      </c>
      <c r="F544" s="132" t="s">
        <v>902</v>
      </c>
    </row>
    <row r="545" spans="1:6" s="16" customFormat="1" x14ac:dyDescent="0.3">
      <c r="A545" s="55" t="s">
        <v>242</v>
      </c>
      <c r="B545" s="55" t="s">
        <v>241</v>
      </c>
      <c r="C545" s="55" t="s">
        <v>45</v>
      </c>
      <c r="D545" s="134" t="s">
        <v>2517</v>
      </c>
      <c r="E545" s="55" t="s">
        <v>37</v>
      </c>
      <c r="F545" s="55" t="s">
        <v>36</v>
      </c>
    </row>
    <row r="546" spans="1:6" x14ac:dyDescent="0.3">
      <c r="A546" s="132" t="s">
        <v>2040</v>
      </c>
      <c r="B546" s="132" t="s">
        <v>69</v>
      </c>
      <c r="C546" s="132" t="s">
        <v>45</v>
      </c>
      <c r="E546" s="132" t="s">
        <v>2037</v>
      </c>
      <c r="F546" s="132" t="s">
        <v>2038</v>
      </c>
    </row>
    <row r="547" spans="1:6" x14ac:dyDescent="0.3">
      <c r="A547" s="28" t="s">
        <v>1342</v>
      </c>
      <c r="B547" s="132" t="s">
        <v>161</v>
      </c>
      <c r="C547" s="132" t="s">
        <v>2506</v>
      </c>
      <c r="E547" s="28" t="s">
        <v>1332</v>
      </c>
      <c r="F547" s="28" t="s">
        <v>1333</v>
      </c>
    </row>
    <row r="548" spans="1:6" s="16" customFormat="1" x14ac:dyDescent="0.3">
      <c r="A548" s="55" t="s">
        <v>517</v>
      </c>
      <c r="B548" s="55" t="s">
        <v>161</v>
      </c>
      <c r="C548" s="55" t="s">
        <v>45</v>
      </c>
      <c r="D548" s="134" t="s">
        <v>73</v>
      </c>
      <c r="E548" s="55" t="s">
        <v>191</v>
      </c>
      <c r="F548" s="55" t="s">
        <v>516</v>
      </c>
    </row>
    <row r="549" spans="1:6" x14ac:dyDescent="0.3">
      <c r="A549" s="132" t="s">
        <v>1848</v>
      </c>
      <c r="B549" s="132" t="s">
        <v>161</v>
      </c>
      <c r="C549" s="132" t="s">
        <v>45</v>
      </c>
      <c r="E549" s="132" t="s">
        <v>471</v>
      </c>
      <c r="F549" s="132" t="s">
        <v>529</v>
      </c>
    </row>
    <row r="550" spans="1:6" x14ac:dyDescent="0.3">
      <c r="A550" s="132" t="s">
        <v>2271</v>
      </c>
      <c r="B550" s="132" t="s">
        <v>72</v>
      </c>
      <c r="C550" s="132" t="s">
        <v>45</v>
      </c>
      <c r="E550" s="132" t="s">
        <v>428</v>
      </c>
      <c r="F550" s="132" t="s">
        <v>894</v>
      </c>
    </row>
    <row r="551" spans="1:6" x14ac:dyDescent="0.3">
      <c r="A551" s="132" t="s">
        <v>2376</v>
      </c>
      <c r="B551" s="132" t="s">
        <v>245</v>
      </c>
      <c r="C551" s="132" t="s">
        <v>45</v>
      </c>
      <c r="E551" s="132" t="s">
        <v>389</v>
      </c>
      <c r="F551" s="132" t="s">
        <v>2374</v>
      </c>
    </row>
    <row r="552" spans="1:6" x14ac:dyDescent="0.3">
      <c r="A552" s="132" t="s">
        <v>1244</v>
      </c>
      <c r="B552" s="132" t="s">
        <v>245</v>
      </c>
      <c r="C552" s="132" t="s">
        <v>45</v>
      </c>
      <c r="E552" s="132" t="s">
        <v>1901</v>
      </c>
      <c r="F552" s="132" t="s">
        <v>1243</v>
      </c>
    </row>
    <row r="553" spans="1:6" x14ac:dyDescent="0.3">
      <c r="A553" s="132" t="s">
        <v>545</v>
      </c>
      <c r="B553" s="132" t="s">
        <v>245</v>
      </c>
      <c r="C553" s="132" t="s">
        <v>45</v>
      </c>
      <c r="E553" s="132" t="s">
        <v>232</v>
      </c>
      <c r="F553" s="132" t="s">
        <v>543</v>
      </c>
    </row>
    <row r="554" spans="1:6" x14ac:dyDescent="0.3">
      <c r="A554" s="132" t="s">
        <v>1763</v>
      </c>
      <c r="B554" s="132" t="s">
        <v>72</v>
      </c>
      <c r="C554" s="132" t="s">
        <v>92</v>
      </c>
      <c r="E554" s="132" t="s">
        <v>485</v>
      </c>
      <c r="F554" s="132" t="s">
        <v>1020</v>
      </c>
    </row>
    <row r="555" spans="1:6" s="16" customFormat="1" x14ac:dyDescent="0.3">
      <c r="A555" s="55" t="s">
        <v>1373</v>
      </c>
      <c r="B555" s="55" t="s">
        <v>166</v>
      </c>
      <c r="C555" s="55" t="s">
        <v>45</v>
      </c>
      <c r="D555" s="134" t="s">
        <v>2520</v>
      </c>
      <c r="E555" s="55"/>
      <c r="F555" s="55"/>
    </row>
    <row r="556" spans="1:6" x14ac:dyDescent="0.3">
      <c r="A556" s="132" t="s">
        <v>963</v>
      </c>
      <c r="B556" s="132" t="s">
        <v>69</v>
      </c>
      <c r="C556" s="132" t="s">
        <v>45</v>
      </c>
      <c r="E556" s="132" t="s">
        <v>176</v>
      </c>
      <c r="F556" s="132" t="s">
        <v>937</v>
      </c>
    </row>
    <row r="557" spans="1:6" x14ac:dyDescent="0.3">
      <c r="A557" s="132" t="s">
        <v>1588</v>
      </c>
      <c r="B557" s="132" t="s">
        <v>161</v>
      </c>
      <c r="C557" s="132" t="s">
        <v>45</v>
      </c>
      <c r="E557" s="132" t="s">
        <v>42</v>
      </c>
      <c r="F557" s="132" t="s">
        <v>43</v>
      </c>
    </row>
    <row r="558" spans="1:6" x14ac:dyDescent="0.3">
      <c r="A558" s="132" t="s">
        <v>579</v>
      </c>
      <c r="B558" s="132" t="s">
        <v>1155</v>
      </c>
      <c r="C558" s="132" t="s">
        <v>2507</v>
      </c>
      <c r="E558" s="132" t="s">
        <v>1781</v>
      </c>
      <c r="F558" s="132" t="s">
        <v>128</v>
      </c>
    </row>
    <row r="559" spans="1:6" x14ac:dyDescent="0.3">
      <c r="A559" s="132" t="s">
        <v>1832</v>
      </c>
      <c r="B559" s="132" t="s">
        <v>93</v>
      </c>
      <c r="C559" s="132" t="s">
        <v>367</v>
      </c>
      <c r="E559" s="132" t="s">
        <v>75</v>
      </c>
      <c r="F559" s="132" t="s">
        <v>1788</v>
      </c>
    </row>
    <row r="560" spans="1:6" x14ac:dyDescent="0.3">
      <c r="A560" s="132" t="s">
        <v>1141</v>
      </c>
      <c r="B560" s="132" t="s">
        <v>72</v>
      </c>
      <c r="C560" s="132" t="s">
        <v>45</v>
      </c>
      <c r="E560" s="132" t="s">
        <v>220</v>
      </c>
      <c r="F560" s="132" t="s">
        <v>894</v>
      </c>
    </row>
    <row r="561" spans="1:6" x14ac:dyDescent="0.3">
      <c r="A561" s="132" t="s">
        <v>1894</v>
      </c>
      <c r="B561" s="132" t="s">
        <v>72</v>
      </c>
      <c r="C561" s="132" t="s">
        <v>45</v>
      </c>
      <c r="E561" s="132" t="s">
        <v>1892</v>
      </c>
      <c r="F561" s="132" t="s">
        <v>1893</v>
      </c>
    </row>
    <row r="562" spans="1:6" x14ac:dyDescent="0.3">
      <c r="A562" s="132" t="s">
        <v>2264</v>
      </c>
      <c r="B562" s="132" t="s">
        <v>72</v>
      </c>
      <c r="C562" s="132" t="s">
        <v>45</v>
      </c>
      <c r="E562" s="132" t="s">
        <v>2261</v>
      </c>
      <c r="F562" s="132" t="s">
        <v>2262</v>
      </c>
    </row>
    <row r="563" spans="1:6" x14ac:dyDescent="0.3">
      <c r="A563" s="132" t="s">
        <v>329</v>
      </c>
      <c r="B563" s="132" t="s">
        <v>69</v>
      </c>
      <c r="C563" s="132" t="s">
        <v>92</v>
      </c>
      <c r="E563" s="132" t="s">
        <v>146</v>
      </c>
      <c r="F563" s="132" t="s">
        <v>147</v>
      </c>
    </row>
  </sheetData>
  <sortState xmlns:xlrd2="http://schemas.microsoft.com/office/spreadsheetml/2017/richdata2" ref="A1:F563">
    <sortCondition ref="A1:A563"/>
  </sortState>
  <pageMargins left="0.70866141732283472" right="0.70866141732283472" top="0.39370078740157483" bottom="0.39370078740157483" header="0.31496062992125984" footer="0.31496062992125984"/>
  <pageSetup paperSize="9" scale="97" fitToHeight="12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CC421-722E-4E63-B566-0D3F7F18C8A2}">
  <sheetPr>
    <pageSetUpPr fitToPage="1"/>
  </sheetPr>
  <dimension ref="A2:K27"/>
  <sheetViews>
    <sheetView zoomScale="90" zoomScaleNormal="90" workbookViewId="0">
      <selection activeCell="D29" sqref="D29"/>
    </sheetView>
  </sheetViews>
  <sheetFormatPr defaultRowHeight="14.4" x14ac:dyDescent="0.3"/>
  <cols>
    <col min="1" max="1" width="5.77734375" style="88" customWidth="1"/>
    <col min="2" max="2" width="15.77734375" style="137" customWidth="1"/>
    <col min="3" max="3" width="20.77734375" style="137" customWidth="1"/>
    <col min="4" max="4" width="15.77734375" style="137" customWidth="1"/>
    <col min="5" max="5" width="20.77734375" style="137" customWidth="1"/>
    <col min="6" max="6" width="15.77734375" style="137" customWidth="1"/>
    <col min="7" max="7" width="20.77734375" style="137" customWidth="1"/>
    <col min="8" max="8" width="15.77734375" style="137" customWidth="1"/>
    <col min="9" max="9" width="20.77734375" style="137" customWidth="1"/>
    <col min="10" max="10" width="15.77734375" style="137" customWidth="1"/>
    <col min="11" max="11" width="20.77734375" style="137" customWidth="1"/>
    <col min="12" max="16384" width="8.88671875" style="137"/>
  </cols>
  <sheetData>
    <row r="2" spans="1:11" x14ac:dyDescent="0.3">
      <c r="A2" s="142" t="s">
        <v>2523</v>
      </c>
    </row>
    <row r="4" spans="1:11" s="143" customFormat="1" x14ac:dyDescent="0.3">
      <c r="A4" s="88"/>
      <c r="B4" s="143" t="s">
        <v>789</v>
      </c>
      <c r="D4" s="143" t="s">
        <v>339</v>
      </c>
      <c r="F4" s="143" t="s">
        <v>73</v>
      </c>
      <c r="H4" s="143" t="s">
        <v>2517</v>
      </c>
      <c r="J4" s="143" t="s">
        <v>2385</v>
      </c>
    </row>
    <row r="5" spans="1:11" s="143" customFormat="1" x14ac:dyDescent="0.3">
      <c r="A5" s="88"/>
      <c r="B5" s="143" t="s">
        <v>2524</v>
      </c>
      <c r="D5" s="143" t="s">
        <v>2383</v>
      </c>
      <c r="H5" s="143" t="s">
        <v>2528</v>
      </c>
      <c r="J5" s="143" t="s">
        <v>2529</v>
      </c>
    </row>
    <row r="6" spans="1:11" s="143" customFormat="1" x14ac:dyDescent="0.3">
      <c r="A6" s="88"/>
      <c r="B6" s="143" t="s">
        <v>2525</v>
      </c>
      <c r="D6" s="143" t="s">
        <v>2526</v>
      </c>
      <c r="F6" s="143" t="s">
        <v>2527</v>
      </c>
      <c r="H6" s="143" t="s">
        <v>2416</v>
      </c>
      <c r="J6" s="143" t="s">
        <v>419</v>
      </c>
    </row>
    <row r="7" spans="1:11" x14ac:dyDescent="0.3">
      <c r="B7" s="140"/>
      <c r="C7" s="140"/>
      <c r="D7" s="140"/>
      <c r="E7" s="140"/>
      <c r="F7" s="140"/>
      <c r="G7" s="140"/>
      <c r="H7" s="140"/>
      <c r="I7" s="140"/>
      <c r="J7" s="140"/>
      <c r="K7" s="140"/>
    </row>
    <row r="9" spans="1:11" x14ac:dyDescent="0.3">
      <c r="A9" s="88">
        <v>1</v>
      </c>
      <c r="B9" s="137" t="s">
        <v>788</v>
      </c>
      <c r="C9" s="137" t="s">
        <v>2188</v>
      </c>
      <c r="D9" s="137" t="s">
        <v>1591</v>
      </c>
      <c r="E9" s="137" t="s">
        <v>946</v>
      </c>
      <c r="F9" s="137" t="s">
        <v>592</v>
      </c>
      <c r="G9" s="137" t="s">
        <v>2217</v>
      </c>
      <c r="H9" s="137" t="s">
        <v>774</v>
      </c>
      <c r="I9" s="137" t="s">
        <v>2199</v>
      </c>
      <c r="J9" s="137" t="s">
        <v>2151</v>
      </c>
      <c r="K9" s="137" t="s">
        <v>2208</v>
      </c>
    </row>
    <row r="11" spans="1:11" x14ac:dyDescent="0.3">
      <c r="A11" s="88">
        <v>2</v>
      </c>
      <c r="B11" s="137" t="s">
        <v>2530</v>
      </c>
      <c r="C11" s="137" t="s">
        <v>2270</v>
      </c>
      <c r="D11" s="137" t="s">
        <v>333</v>
      </c>
      <c r="E11" s="137" t="s">
        <v>1145</v>
      </c>
      <c r="F11" s="137" t="s">
        <v>2234</v>
      </c>
      <c r="G11" s="137" t="s">
        <v>2220</v>
      </c>
      <c r="H11" s="137" t="s">
        <v>1674</v>
      </c>
      <c r="I11" s="137" t="s">
        <v>2200</v>
      </c>
      <c r="J11" s="137" t="s">
        <v>1919</v>
      </c>
      <c r="K11" s="137" t="s">
        <v>2209</v>
      </c>
    </row>
    <row r="13" spans="1:11" x14ac:dyDescent="0.3">
      <c r="A13" s="88">
        <v>3</v>
      </c>
      <c r="B13" s="138" t="s">
        <v>590</v>
      </c>
      <c r="C13" s="137" t="s">
        <v>2224</v>
      </c>
      <c r="D13" s="137" t="s">
        <v>1866</v>
      </c>
      <c r="E13" s="137" t="s">
        <v>2190</v>
      </c>
      <c r="F13" s="108" t="s">
        <v>1663</v>
      </c>
      <c r="G13" s="137" t="s">
        <v>1345</v>
      </c>
      <c r="H13" s="137" t="s">
        <v>1865</v>
      </c>
      <c r="I13" s="137" t="s">
        <v>2201</v>
      </c>
      <c r="J13" s="137" t="s">
        <v>1154</v>
      </c>
      <c r="K13" s="137" t="s">
        <v>2210</v>
      </c>
    </row>
    <row r="14" spans="1:11" x14ac:dyDescent="0.3">
      <c r="B14" s="108"/>
      <c r="C14" s="108"/>
      <c r="F14" s="108"/>
    </row>
    <row r="15" spans="1:11" x14ac:dyDescent="0.3">
      <c r="A15" s="88">
        <v>4</v>
      </c>
      <c r="B15" s="108" t="s">
        <v>1754</v>
      </c>
      <c r="C15" s="108" t="s">
        <v>2189</v>
      </c>
      <c r="D15" s="108" t="s">
        <v>599</v>
      </c>
      <c r="E15" s="108" t="s">
        <v>2191</v>
      </c>
      <c r="F15" s="108" t="s">
        <v>890</v>
      </c>
      <c r="G15" s="137" t="s">
        <v>2195</v>
      </c>
      <c r="H15" s="108" t="s">
        <v>913</v>
      </c>
      <c r="I15" s="108" t="s">
        <v>2203</v>
      </c>
      <c r="J15" s="108" t="s">
        <v>1794</v>
      </c>
      <c r="K15" s="108" t="s">
        <v>2211</v>
      </c>
    </row>
    <row r="16" spans="1:11" x14ac:dyDescent="0.3">
      <c r="F16" s="108"/>
    </row>
    <row r="17" spans="1:11" x14ac:dyDescent="0.3">
      <c r="A17" s="88">
        <v>5</v>
      </c>
      <c r="B17" s="137" t="s">
        <v>521</v>
      </c>
      <c r="C17" s="137" t="s">
        <v>2266</v>
      </c>
      <c r="D17" s="137" t="s">
        <v>293</v>
      </c>
      <c r="E17" s="137" t="s">
        <v>2192</v>
      </c>
      <c r="F17" s="108" t="s">
        <v>2531</v>
      </c>
      <c r="G17" s="137" t="s">
        <v>2222</v>
      </c>
      <c r="H17" s="108" t="s">
        <v>1604</v>
      </c>
      <c r="I17" s="108" t="s">
        <v>2204</v>
      </c>
      <c r="J17" s="137" t="s">
        <v>2027</v>
      </c>
      <c r="K17" s="137" t="s">
        <v>2182</v>
      </c>
    </row>
    <row r="18" spans="1:11" x14ac:dyDescent="0.3">
      <c r="B18" s="108"/>
      <c r="C18" s="108"/>
      <c r="F18" s="108"/>
    </row>
    <row r="19" spans="1:11" x14ac:dyDescent="0.3">
      <c r="A19" s="88">
        <v>6</v>
      </c>
      <c r="B19" s="108" t="s">
        <v>1670</v>
      </c>
      <c r="C19" s="137" t="s">
        <v>2254</v>
      </c>
      <c r="D19" s="137" t="s">
        <v>933</v>
      </c>
      <c r="E19" s="108" t="s">
        <v>2269</v>
      </c>
      <c r="F19" s="108" t="s">
        <v>314</v>
      </c>
      <c r="G19" s="137" t="s">
        <v>2215</v>
      </c>
      <c r="H19" s="137" t="s">
        <v>296</v>
      </c>
      <c r="I19" s="137" t="s">
        <v>2205</v>
      </c>
      <c r="J19" s="137" t="s">
        <v>2519</v>
      </c>
      <c r="K19" s="137" t="s">
        <v>2422</v>
      </c>
    </row>
    <row r="20" spans="1:11" x14ac:dyDescent="0.3">
      <c r="F20" s="108"/>
    </row>
    <row r="21" spans="1:11" x14ac:dyDescent="0.3">
      <c r="A21" s="88">
        <v>7</v>
      </c>
      <c r="D21" s="137" t="s">
        <v>491</v>
      </c>
      <c r="E21" s="137" t="s">
        <v>2193</v>
      </c>
      <c r="F21" s="108" t="s">
        <v>335</v>
      </c>
      <c r="G21" s="108" t="s">
        <v>2196</v>
      </c>
      <c r="H21" s="137" t="s">
        <v>243</v>
      </c>
      <c r="I21" s="137" t="s">
        <v>1301</v>
      </c>
      <c r="J21" s="137" t="s">
        <v>2022</v>
      </c>
      <c r="K21" s="137" t="s">
        <v>2212</v>
      </c>
    </row>
    <row r="22" spans="1:11" x14ac:dyDescent="0.3">
      <c r="F22" s="108"/>
    </row>
    <row r="23" spans="1:11" x14ac:dyDescent="0.3">
      <c r="A23" s="88">
        <v>8</v>
      </c>
      <c r="D23" s="137" t="s">
        <v>1878</v>
      </c>
      <c r="E23" s="108" t="s">
        <v>2482</v>
      </c>
      <c r="F23" s="108" t="s">
        <v>2112</v>
      </c>
      <c r="G23" s="137" t="s">
        <v>2197</v>
      </c>
      <c r="H23" s="137" t="s">
        <v>1587</v>
      </c>
      <c r="I23" s="137" t="s">
        <v>2206</v>
      </c>
      <c r="J23" s="108" t="s">
        <v>791</v>
      </c>
      <c r="K23" s="137" t="s">
        <v>2268</v>
      </c>
    </row>
    <row r="24" spans="1:11" x14ac:dyDescent="0.3">
      <c r="F24" s="108"/>
    </row>
    <row r="25" spans="1:11" x14ac:dyDescent="0.3">
      <c r="A25" s="88">
        <v>9</v>
      </c>
      <c r="D25" s="108" t="s">
        <v>712</v>
      </c>
      <c r="E25" s="108" t="s">
        <v>2194</v>
      </c>
      <c r="F25" s="108" t="s">
        <v>517</v>
      </c>
      <c r="G25" s="108" t="s">
        <v>2198</v>
      </c>
      <c r="H25" s="137" t="s">
        <v>242</v>
      </c>
      <c r="I25" s="137" t="s">
        <v>1346</v>
      </c>
    </row>
    <row r="27" spans="1:11" x14ac:dyDescent="0.3">
      <c r="A27" s="88">
        <v>10</v>
      </c>
    </row>
  </sheetData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8A1B-F72E-420C-816E-433B4F7292D2}">
  <sheetPr>
    <pageSetUpPr fitToPage="1"/>
  </sheetPr>
  <dimension ref="A2:C27"/>
  <sheetViews>
    <sheetView workbookViewId="0">
      <selection activeCell="E18" sqref="E18"/>
    </sheetView>
  </sheetViews>
  <sheetFormatPr defaultRowHeight="14.4" x14ac:dyDescent="0.3"/>
  <cols>
    <col min="1" max="1" width="5.77734375" style="22" customWidth="1"/>
    <col min="2" max="2" width="15.77734375" style="24" customWidth="1"/>
    <col min="3" max="16384" width="8.88671875" style="24"/>
  </cols>
  <sheetData>
    <row r="2" spans="1:3" x14ac:dyDescent="0.3">
      <c r="A2" s="139" t="s">
        <v>2523</v>
      </c>
    </row>
    <row r="4" spans="1:3" s="52" customFormat="1" x14ac:dyDescent="0.3">
      <c r="A4" s="22"/>
      <c r="B4" s="52" t="s">
        <v>789</v>
      </c>
    </row>
    <row r="5" spans="1:3" s="52" customFormat="1" x14ac:dyDescent="0.3">
      <c r="A5" s="22"/>
      <c r="B5" s="52" t="s">
        <v>2524</v>
      </c>
    </row>
    <row r="6" spans="1:3" s="52" customFormat="1" x14ac:dyDescent="0.3">
      <c r="A6" s="22"/>
      <c r="B6" s="52" t="s">
        <v>2525</v>
      </c>
    </row>
    <row r="7" spans="1:3" x14ac:dyDescent="0.3">
      <c r="B7" s="140"/>
    </row>
    <row r="8" spans="1:3" ht="15" thickBot="1" x14ac:dyDescent="0.35"/>
    <row r="9" spans="1:3" ht="30" customHeight="1" thickBot="1" x14ac:dyDescent="0.35">
      <c r="A9" s="22">
        <v>1</v>
      </c>
      <c r="B9" s="24" t="s">
        <v>788</v>
      </c>
      <c r="C9" s="141"/>
    </row>
    <row r="10" spans="1:3" ht="30" customHeight="1" thickBot="1" x14ac:dyDescent="0.35"/>
    <row r="11" spans="1:3" ht="30" customHeight="1" thickBot="1" x14ac:dyDescent="0.35">
      <c r="A11" s="22">
        <v>2</v>
      </c>
      <c r="B11" s="24" t="s">
        <v>2530</v>
      </c>
      <c r="C11" s="141"/>
    </row>
    <row r="12" spans="1:3" ht="30" customHeight="1" thickBot="1" x14ac:dyDescent="0.35"/>
    <row r="13" spans="1:3" ht="30" customHeight="1" thickBot="1" x14ac:dyDescent="0.35">
      <c r="A13" s="22">
        <v>3</v>
      </c>
      <c r="B13" s="138" t="s">
        <v>590</v>
      </c>
      <c r="C13" s="141"/>
    </row>
    <row r="14" spans="1:3" ht="30" customHeight="1" thickBot="1" x14ac:dyDescent="0.35">
      <c r="B14" s="108"/>
    </row>
    <row r="15" spans="1:3" ht="30" customHeight="1" thickBot="1" x14ac:dyDescent="0.35">
      <c r="A15" s="22">
        <v>4</v>
      </c>
      <c r="B15" s="108" t="s">
        <v>1754</v>
      </c>
      <c r="C15" s="141"/>
    </row>
    <row r="16" spans="1:3" ht="30" customHeight="1" thickBot="1" x14ac:dyDescent="0.35"/>
    <row r="17" spans="1:3" ht="30" customHeight="1" thickBot="1" x14ac:dyDescent="0.35">
      <c r="A17" s="22">
        <v>5</v>
      </c>
      <c r="B17" s="24" t="s">
        <v>521</v>
      </c>
      <c r="C17" s="141"/>
    </row>
    <row r="18" spans="1:3" ht="30" customHeight="1" thickBot="1" x14ac:dyDescent="0.35">
      <c r="B18" s="53"/>
    </row>
    <row r="19" spans="1:3" ht="30" customHeight="1" thickBot="1" x14ac:dyDescent="0.35">
      <c r="A19" s="22">
        <v>6</v>
      </c>
      <c r="B19" s="108" t="s">
        <v>1670</v>
      </c>
      <c r="C19" s="141"/>
    </row>
    <row r="20" spans="1:3" ht="30" customHeight="1" thickBot="1" x14ac:dyDescent="0.35"/>
    <row r="21" spans="1:3" ht="30" customHeight="1" thickBot="1" x14ac:dyDescent="0.35">
      <c r="A21" s="22">
        <v>7</v>
      </c>
      <c r="C21" s="141"/>
    </row>
    <row r="22" spans="1:3" ht="30" customHeight="1" thickBot="1" x14ac:dyDescent="0.35"/>
    <row r="23" spans="1:3" ht="30" customHeight="1" thickBot="1" x14ac:dyDescent="0.35">
      <c r="A23" s="22">
        <v>8</v>
      </c>
      <c r="C23" s="141"/>
    </row>
    <row r="24" spans="1:3" ht="30" customHeight="1" thickBot="1" x14ac:dyDescent="0.35"/>
    <row r="25" spans="1:3" ht="30" customHeight="1" thickBot="1" x14ac:dyDescent="0.35">
      <c r="A25" s="22">
        <v>9</v>
      </c>
      <c r="C25" s="141"/>
    </row>
    <row r="26" spans="1:3" ht="30" customHeight="1" thickBot="1" x14ac:dyDescent="0.35"/>
    <row r="27" spans="1:3" ht="30" customHeight="1" thickBot="1" x14ac:dyDescent="0.35">
      <c r="A27" s="22">
        <v>10</v>
      </c>
      <c r="C27" s="141"/>
    </row>
  </sheetData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1ED9C-8FC2-473C-83AF-6D6660C5930A}">
  <sheetPr>
    <pageSetUpPr fitToPage="1"/>
  </sheetPr>
  <dimension ref="A2:C27"/>
  <sheetViews>
    <sheetView workbookViewId="0">
      <selection activeCell="F13" sqref="F13"/>
    </sheetView>
  </sheetViews>
  <sheetFormatPr defaultRowHeight="14.4" x14ac:dyDescent="0.3"/>
  <cols>
    <col min="1" max="1" width="5.77734375" style="22" customWidth="1"/>
    <col min="2" max="2" width="15.77734375" style="137" customWidth="1"/>
    <col min="3" max="16384" width="8.88671875" style="24"/>
  </cols>
  <sheetData>
    <row r="2" spans="1:3" x14ac:dyDescent="0.3">
      <c r="A2" s="139" t="s">
        <v>2523</v>
      </c>
    </row>
    <row r="4" spans="1:3" s="52" customFormat="1" x14ac:dyDescent="0.3">
      <c r="A4" s="22"/>
      <c r="B4" s="143" t="s">
        <v>339</v>
      </c>
    </row>
    <row r="5" spans="1:3" s="52" customFormat="1" x14ac:dyDescent="0.3">
      <c r="A5" s="22"/>
      <c r="B5" s="143" t="s">
        <v>2383</v>
      </c>
    </row>
    <row r="6" spans="1:3" s="52" customFormat="1" x14ac:dyDescent="0.3">
      <c r="A6" s="22"/>
      <c r="B6" s="143" t="s">
        <v>2526</v>
      </c>
    </row>
    <row r="7" spans="1:3" x14ac:dyDescent="0.3">
      <c r="B7" s="140"/>
    </row>
    <row r="8" spans="1:3" ht="15" thickBot="1" x14ac:dyDescent="0.35"/>
    <row r="9" spans="1:3" ht="30" customHeight="1" thickBot="1" x14ac:dyDescent="0.35">
      <c r="A9" s="22">
        <v>1</v>
      </c>
      <c r="B9" s="137" t="s">
        <v>1591</v>
      </c>
      <c r="C9" s="141"/>
    </row>
    <row r="10" spans="1:3" ht="30" customHeight="1" thickBot="1" x14ac:dyDescent="0.35"/>
    <row r="11" spans="1:3" ht="30" customHeight="1" thickBot="1" x14ac:dyDescent="0.35">
      <c r="A11" s="22">
        <v>2</v>
      </c>
      <c r="B11" s="137" t="s">
        <v>333</v>
      </c>
      <c r="C11" s="141"/>
    </row>
    <row r="12" spans="1:3" ht="30" customHeight="1" thickBot="1" x14ac:dyDescent="0.35"/>
    <row r="13" spans="1:3" ht="30" customHeight="1" thickBot="1" x14ac:dyDescent="0.35">
      <c r="A13" s="22">
        <v>3</v>
      </c>
      <c r="B13" s="137" t="s">
        <v>1866</v>
      </c>
      <c r="C13" s="141"/>
    </row>
    <row r="14" spans="1:3" ht="30" customHeight="1" thickBot="1" x14ac:dyDescent="0.35"/>
    <row r="15" spans="1:3" ht="30" customHeight="1" thickBot="1" x14ac:dyDescent="0.35">
      <c r="A15" s="22">
        <v>4</v>
      </c>
      <c r="B15" s="108" t="s">
        <v>599</v>
      </c>
      <c r="C15" s="141"/>
    </row>
    <row r="16" spans="1:3" ht="30" customHeight="1" thickBot="1" x14ac:dyDescent="0.35"/>
    <row r="17" spans="1:3" ht="30" customHeight="1" thickBot="1" x14ac:dyDescent="0.35">
      <c r="A17" s="22">
        <v>5</v>
      </c>
      <c r="B17" s="137" t="s">
        <v>293</v>
      </c>
      <c r="C17" s="141"/>
    </row>
    <row r="18" spans="1:3" ht="30" customHeight="1" thickBot="1" x14ac:dyDescent="0.35"/>
    <row r="19" spans="1:3" ht="30" customHeight="1" thickBot="1" x14ac:dyDescent="0.35">
      <c r="A19" s="22">
        <v>6</v>
      </c>
      <c r="B19" s="137" t="s">
        <v>933</v>
      </c>
      <c r="C19" s="141"/>
    </row>
    <row r="20" spans="1:3" ht="30" customHeight="1" thickBot="1" x14ac:dyDescent="0.35"/>
    <row r="21" spans="1:3" ht="30" customHeight="1" thickBot="1" x14ac:dyDescent="0.35">
      <c r="A21" s="22">
        <v>7</v>
      </c>
      <c r="B21" s="137" t="s">
        <v>491</v>
      </c>
      <c r="C21" s="141"/>
    </row>
    <row r="22" spans="1:3" ht="30" customHeight="1" thickBot="1" x14ac:dyDescent="0.35"/>
    <row r="23" spans="1:3" ht="30" customHeight="1" thickBot="1" x14ac:dyDescent="0.35">
      <c r="A23" s="22">
        <v>8</v>
      </c>
      <c r="B23" s="137" t="s">
        <v>1878</v>
      </c>
      <c r="C23" s="141"/>
    </row>
    <row r="24" spans="1:3" ht="30" customHeight="1" thickBot="1" x14ac:dyDescent="0.35"/>
    <row r="25" spans="1:3" ht="30" customHeight="1" thickBot="1" x14ac:dyDescent="0.35">
      <c r="A25" s="22">
        <v>9</v>
      </c>
      <c r="B25" s="108" t="s">
        <v>712</v>
      </c>
      <c r="C25" s="141"/>
    </row>
    <row r="26" spans="1:3" ht="30" customHeight="1" thickBot="1" x14ac:dyDescent="0.35"/>
    <row r="27" spans="1:3" ht="30" customHeight="1" thickBot="1" x14ac:dyDescent="0.35">
      <c r="A27" s="22">
        <v>10</v>
      </c>
      <c r="C27" s="141"/>
    </row>
  </sheetData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1648CE-9C75-4A8C-ABC2-1A7517DD925E}">
  <sheetPr>
    <pageSetUpPr fitToPage="1"/>
  </sheetPr>
  <dimension ref="A2:C27"/>
  <sheetViews>
    <sheetView workbookViewId="0">
      <selection activeCell="F11" sqref="F11"/>
    </sheetView>
  </sheetViews>
  <sheetFormatPr defaultRowHeight="14.4" x14ac:dyDescent="0.3"/>
  <cols>
    <col min="1" max="1" width="5.77734375" style="22" customWidth="1"/>
    <col min="2" max="2" width="15.77734375" style="137" customWidth="1"/>
    <col min="3" max="16384" width="8.88671875" style="24"/>
  </cols>
  <sheetData>
    <row r="2" spans="1:3" x14ac:dyDescent="0.3">
      <c r="A2" s="139" t="s">
        <v>2523</v>
      </c>
    </row>
    <row r="4" spans="1:3" s="52" customFormat="1" x14ac:dyDescent="0.3">
      <c r="A4" s="22"/>
      <c r="B4" s="143" t="s">
        <v>73</v>
      </c>
    </row>
    <row r="5" spans="1:3" s="52" customFormat="1" x14ac:dyDescent="0.3">
      <c r="A5" s="22"/>
      <c r="B5" s="143"/>
    </row>
    <row r="6" spans="1:3" s="52" customFormat="1" x14ac:dyDescent="0.3">
      <c r="A6" s="22"/>
      <c r="B6" s="143" t="s">
        <v>2527</v>
      </c>
    </row>
    <row r="7" spans="1:3" x14ac:dyDescent="0.3">
      <c r="B7" s="140"/>
    </row>
    <row r="8" spans="1:3" ht="15" thickBot="1" x14ac:dyDescent="0.35"/>
    <row r="9" spans="1:3" ht="30" customHeight="1" thickBot="1" x14ac:dyDescent="0.35">
      <c r="A9" s="22">
        <v>1</v>
      </c>
      <c r="B9" s="137" t="s">
        <v>592</v>
      </c>
      <c r="C9" s="141"/>
    </row>
    <row r="10" spans="1:3" ht="30" customHeight="1" thickBot="1" x14ac:dyDescent="0.35"/>
    <row r="11" spans="1:3" ht="30" customHeight="1" thickBot="1" x14ac:dyDescent="0.35">
      <c r="A11" s="22">
        <v>2</v>
      </c>
      <c r="B11" s="137" t="s">
        <v>2234</v>
      </c>
      <c r="C11" s="141"/>
    </row>
    <row r="12" spans="1:3" ht="30" customHeight="1" thickBot="1" x14ac:dyDescent="0.35"/>
    <row r="13" spans="1:3" ht="30" customHeight="1" thickBot="1" x14ac:dyDescent="0.35">
      <c r="A13" s="22">
        <v>3</v>
      </c>
      <c r="B13" s="108" t="s">
        <v>1663</v>
      </c>
      <c r="C13" s="141"/>
    </row>
    <row r="14" spans="1:3" ht="30" customHeight="1" thickBot="1" x14ac:dyDescent="0.35">
      <c r="B14" s="108"/>
    </row>
    <row r="15" spans="1:3" ht="30" customHeight="1" thickBot="1" x14ac:dyDescent="0.35">
      <c r="A15" s="22">
        <v>4</v>
      </c>
      <c r="B15" s="108" t="s">
        <v>890</v>
      </c>
      <c r="C15" s="141"/>
    </row>
    <row r="16" spans="1:3" ht="30" customHeight="1" thickBot="1" x14ac:dyDescent="0.35">
      <c r="B16" s="108"/>
    </row>
    <row r="17" spans="1:3" ht="30" customHeight="1" thickBot="1" x14ac:dyDescent="0.35">
      <c r="A17" s="22">
        <v>5</v>
      </c>
      <c r="B17" s="108" t="s">
        <v>2531</v>
      </c>
      <c r="C17" s="141"/>
    </row>
    <row r="18" spans="1:3" ht="30" customHeight="1" thickBot="1" x14ac:dyDescent="0.35">
      <c r="B18" s="108"/>
    </row>
    <row r="19" spans="1:3" ht="30" customHeight="1" thickBot="1" x14ac:dyDescent="0.35">
      <c r="A19" s="22">
        <v>6</v>
      </c>
      <c r="B19" s="108" t="s">
        <v>314</v>
      </c>
      <c r="C19" s="141"/>
    </row>
    <row r="20" spans="1:3" ht="30" customHeight="1" thickBot="1" x14ac:dyDescent="0.35">
      <c r="B20" s="108"/>
    </row>
    <row r="21" spans="1:3" ht="30" customHeight="1" thickBot="1" x14ac:dyDescent="0.35">
      <c r="A21" s="22">
        <v>7</v>
      </c>
      <c r="B21" s="108" t="s">
        <v>335</v>
      </c>
      <c r="C21" s="141"/>
    </row>
    <row r="22" spans="1:3" ht="30" customHeight="1" thickBot="1" x14ac:dyDescent="0.35">
      <c r="B22" s="108"/>
    </row>
    <row r="23" spans="1:3" ht="30" customHeight="1" thickBot="1" x14ac:dyDescent="0.35">
      <c r="A23" s="22">
        <v>8</v>
      </c>
      <c r="B23" s="108" t="s">
        <v>2112</v>
      </c>
      <c r="C23" s="141"/>
    </row>
    <row r="24" spans="1:3" ht="30" customHeight="1" thickBot="1" x14ac:dyDescent="0.35">
      <c r="B24" s="108"/>
    </row>
    <row r="25" spans="1:3" ht="30" customHeight="1" thickBot="1" x14ac:dyDescent="0.35">
      <c r="A25" s="22">
        <v>9</v>
      </c>
      <c r="B25" s="108" t="s">
        <v>517</v>
      </c>
      <c r="C25" s="141"/>
    </row>
    <row r="26" spans="1:3" ht="30" customHeight="1" thickBot="1" x14ac:dyDescent="0.35"/>
    <row r="27" spans="1:3" ht="30" customHeight="1" thickBot="1" x14ac:dyDescent="0.35">
      <c r="A27" s="22">
        <v>10</v>
      </c>
      <c r="C27" s="141"/>
    </row>
  </sheetData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7F36D-C574-4CAF-8561-3C37184E3EFD}">
  <sheetPr>
    <pageSetUpPr fitToPage="1"/>
  </sheetPr>
  <dimension ref="A2:C27"/>
  <sheetViews>
    <sheetView workbookViewId="0">
      <selection activeCell="H15" sqref="H15"/>
    </sheetView>
  </sheetViews>
  <sheetFormatPr defaultRowHeight="14.4" x14ac:dyDescent="0.3"/>
  <cols>
    <col min="1" max="1" width="5.77734375" style="22" customWidth="1"/>
    <col min="2" max="2" width="15.77734375" style="137" customWidth="1"/>
    <col min="3" max="16384" width="8.88671875" style="24"/>
  </cols>
  <sheetData>
    <row r="2" spans="1:3" x14ac:dyDescent="0.3">
      <c r="A2" s="139" t="s">
        <v>2523</v>
      </c>
    </row>
    <row r="4" spans="1:3" s="52" customFormat="1" x14ac:dyDescent="0.3">
      <c r="A4" s="22"/>
      <c r="B4" s="143" t="s">
        <v>2517</v>
      </c>
    </row>
    <row r="5" spans="1:3" s="52" customFormat="1" x14ac:dyDescent="0.3">
      <c r="A5" s="22"/>
      <c r="B5" s="143" t="s">
        <v>2528</v>
      </c>
    </row>
    <row r="6" spans="1:3" s="52" customFormat="1" x14ac:dyDescent="0.3">
      <c r="A6" s="22"/>
      <c r="B6" s="143" t="s">
        <v>2416</v>
      </c>
    </row>
    <row r="7" spans="1:3" x14ac:dyDescent="0.3">
      <c r="B7" s="140"/>
    </row>
    <row r="8" spans="1:3" ht="15" thickBot="1" x14ac:dyDescent="0.35"/>
    <row r="9" spans="1:3" ht="30" customHeight="1" thickBot="1" x14ac:dyDescent="0.35">
      <c r="A9" s="22">
        <v>1</v>
      </c>
      <c r="B9" s="137" t="s">
        <v>774</v>
      </c>
      <c r="C9" s="141"/>
    </row>
    <row r="10" spans="1:3" ht="30" customHeight="1" thickBot="1" x14ac:dyDescent="0.35"/>
    <row r="11" spans="1:3" ht="30" customHeight="1" thickBot="1" x14ac:dyDescent="0.35">
      <c r="A11" s="22">
        <v>2</v>
      </c>
      <c r="B11" s="137" t="s">
        <v>1674</v>
      </c>
      <c r="C11" s="141"/>
    </row>
    <row r="12" spans="1:3" ht="30" customHeight="1" thickBot="1" x14ac:dyDescent="0.35"/>
    <row r="13" spans="1:3" ht="30" customHeight="1" thickBot="1" x14ac:dyDescent="0.35">
      <c r="A13" s="22">
        <v>3</v>
      </c>
      <c r="B13" s="137" t="s">
        <v>1865</v>
      </c>
      <c r="C13" s="141"/>
    </row>
    <row r="14" spans="1:3" ht="30" customHeight="1" thickBot="1" x14ac:dyDescent="0.35"/>
    <row r="15" spans="1:3" ht="30" customHeight="1" thickBot="1" x14ac:dyDescent="0.35">
      <c r="A15" s="22">
        <v>4</v>
      </c>
      <c r="B15" s="108" t="s">
        <v>913</v>
      </c>
      <c r="C15" s="141"/>
    </row>
    <row r="16" spans="1:3" ht="30" customHeight="1" thickBot="1" x14ac:dyDescent="0.35"/>
    <row r="17" spans="1:3" ht="30" customHeight="1" thickBot="1" x14ac:dyDescent="0.35">
      <c r="A17" s="22">
        <v>5</v>
      </c>
      <c r="B17" s="108" t="s">
        <v>1604</v>
      </c>
      <c r="C17" s="141"/>
    </row>
    <row r="18" spans="1:3" ht="30" customHeight="1" thickBot="1" x14ac:dyDescent="0.35"/>
    <row r="19" spans="1:3" ht="30" customHeight="1" thickBot="1" x14ac:dyDescent="0.35">
      <c r="A19" s="22">
        <v>6</v>
      </c>
      <c r="B19" s="137" t="s">
        <v>296</v>
      </c>
      <c r="C19" s="141"/>
    </row>
    <row r="20" spans="1:3" ht="30" customHeight="1" thickBot="1" x14ac:dyDescent="0.35"/>
    <row r="21" spans="1:3" ht="30" customHeight="1" thickBot="1" x14ac:dyDescent="0.35">
      <c r="A21" s="22">
        <v>7</v>
      </c>
      <c r="B21" s="137" t="s">
        <v>243</v>
      </c>
      <c r="C21" s="141"/>
    </row>
    <row r="22" spans="1:3" ht="30" customHeight="1" thickBot="1" x14ac:dyDescent="0.35"/>
    <row r="23" spans="1:3" ht="30" customHeight="1" thickBot="1" x14ac:dyDescent="0.35">
      <c r="A23" s="22">
        <v>8</v>
      </c>
      <c r="B23" s="137" t="s">
        <v>1587</v>
      </c>
      <c r="C23" s="141"/>
    </row>
    <row r="24" spans="1:3" ht="30" customHeight="1" thickBot="1" x14ac:dyDescent="0.35"/>
    <row r="25" spans="1:3" ht="30" customHeight="1" thickBot="1" x14ac:dyDescent="0.35">
      <c r="A25" s="22">
        <v>9</v>
      </c>
      <c r="B25" s="137" t="s">
        <v>242</v>
      </c>
      <c r="C25" s="141"/>
    </row>
    <row r="26" spans="1:3" ht="30" customHeight="1" thickBot="1" x14ac:dyDescent="0.35"/>
    <row r="27" spans="1:3" ht="30" customHeight="1" thickBot="1" x14ac:dyDescent="0.35">
      <c r="A27" s="22">
        <v>10</v>
      </c>
      <c r="C27" s="141"/>
    </row>
  </sheetData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E92E3E-73E4-483A-9277-9F8336A3B55E}">
  <sheetPr>
    <pageSetUpPr fitToPage="1"/>
  </sheetPr>
  <dimension ref="A2:C27"/>
  <sheetViews>
    <sheetView workbookViewId="0">
      <selection activeCell="F13" sqref="F13"/>
    </sheetView>
  </sheetViews>
  <sheetFormatPr defaultRowHeight="14.4" x14ac:dyDescent="0.3"/>
  <cols>
    <col min="1" max="1" width="5.77734375" style="22" customWidth="1"/>
    <col min="2" max="2" width="15.77734375" style="137" customWidth="1"/>
    <col min="3" max="16384" width="8.88671875" style="24"/>
  </cols>
  <sheetData>
    <row r="2" spans="1:3" x14ac:dyDescent="0.3">
      <c r="A2" s="139" t="s">
        <v>2523</v>
      </c>
    </row>
    <row r="4" spans="1:3" s="52" customFormat="1" x14ac:dyDescent="0.3">
      <c r="A4" s="22"/>
      <c r="B4" s="143" t="s">
        <v>2385</v>
      </c>
    </row>
    <row r="5" spans="1:3" s="52" customFormat="1" x14ac:dyDescent="0.3">
      <c r="A5" s="22"/>
      <c r="B5" s="143" t="s">
        <v>2529</v>
      </c>
    </row>
    <row r="6" spans="1:3" s="52" customFormat="1" x14ac:dyDescent="0.3">
      <c r="A6" s="22"/>
      <c r="B6" s="143" t="s">
        <v>419</v>
      </c>
    </row>
    <row r="7" spans="1:3" x14ac:dyDescent="0.3">
      <c r="B7" s="140"/>
    </row>
    <row r="8" spans="1:3" ht="15" thickBot="1" x14ac:dyDescent="0.35"/>
    <row r="9" spans="1:3" ht="30" customHeight="1" thickBot="1" x14ac:dyDescent="0.35">
      <c r="A9" s="22">
        <v>1</v>
      </c>
      <c r="B9" s="137" t="s">
        <v>2151</v>
      </c>
      <c r="C9" s="141"/>
    </row>
    <row r="10" spans="1:3" ht="30" customHeight="1" thickBot="1" x14ac:dyDescent="0.35"/>
    <row r="11" spans="1:3" ht="30" customHeight="1" thickBot="1" x14ac:dyDescent="0.35">
      <c r="A11" s="22">
        <v>2</v>
      </c>
      <c r="B11" s="137" t="s">
        <v>1919</v>
      </c>
      <c r="C11" s="141"/>
    </row>
    <row r="12" spans="1:3" ht="30" customHeight="1" thickBot="1" x14ac:dyDescent="0.35"/>
    <row r="13" spans="1:3" ht="30" customHeight="1" thickBot="1" x14ac:dyDescent="0.35">
      <c r="A13" s="22">
        <v>3</v>
      </c>
      <c r="B13" s="137" t="s">
        <v>1154</v>
      </c>
      <c r="C13" s="141"/>
    </row>
    <row r="14" spans="1:3" ht="30" customHeight="1" thickBot="1" x14ac:dyDescent="0.35"/>
    <row r="15" spans="1:3" ht="30" customHeight="1" thickBot="1" x14ac:dyDescent="0.35">
      <c r="A15" s="22">
        <v>4</v>
      </c>
      <c r="B15" s="108" t="s">
        <v>1794</v>
      </c>
      <c r="C15" s="141"/>
    </row>
    <row r="16" spans="1:3" ht="30" customHeight="1" thickBot="1" x14ac:dyDescent="0.35"/>
    <row r="17" spans="1:3" ht="30" customHeight="1" thickBot="1" x14ac:dyDescent="0.35">
      <c r="A17" s="22">
        <v>5</v>
      </c>
      <c r="B17" s="137" t="s">
        <v>2027</v>
      </c>
      <c r="C17" s="141"/>
    </row>
    <row r="18" spans="1:3" ht="30" customHeight="1" thickBot="1" x14ac:dyDescent="0.35"/>
    <row r="19" spans="1:3" ht="30" customHeight="1" thickBot="1" x14ac:dyDescent="0.35">
      <c r="A19" s="22">
        <v>6</v>
      </c>
      <c r="B19" s="137" t="s">
        <v>2519</v>
      </c>
      <c r="C19" s="141"/>
    </row>
    <row r="20" spans="1:3" ht="30" customHeight="1" thickBot="1" x14ac:dyDescent="0.35"/>
    <row r="21" spans="1:3" ht="30" customHeight="1" thickBot="1" x14ac:dyDescent="0.35">
      <c r="A21" s="22">
        <v>7</v>
      </c>
      <c r="B21" s="137" t="s">
        <v>2022</v>
      </c>
      <c r="C21" s="141"/>
    </row>
    <row r="22" spans="1:3" ht="30" customHeight="1" thickBot="1" x14ac:dyDescent="0.35"/>
    <row r="23" spans="1:3" ht="30" customHeight="1" thickBot="1" x14ac:dyDescent="0.35">
      <c r="A23" s="22">
        <v>8</v>
      </c>
      <c r="B23" s="108" t="s">
        <v>791</v>
      </c>
      <c r="C23" s="141"/>
    </row>
    <row r="24" spans="1:3" ht="30" customHeight="1" thickBot="1" x14ac:dyDescent="0.35"/>
    <row r="25" spans="1:3" ht="30" customHeight="1" thickBot="1" x14ac:dyDescent="0.35">
      <c r="A25" s="22">
        <v>9</v>
      </c>
      <c r="C25" s="141"/>
    </row>
    <row r="26" spans="1:3" ht="30" customHeight="1" thickBot="1" x14ac:dyDescent="0.35"/>
    <row r="27" spans="1:3" ht="30" customHeight="1" thickBot="1" x14ac:dyDescent="0.35">
      <c r="A27" s="22">
        <v>10</v>
      </c>
      <c r="C27" s="141"/>
    </row>
  </sheetData>
  <pageMargins left="0.70866141732283472" right="0.70866141732283472" top="0.74803149606299213" bottom="0.74803149606299213" header="0.31496062992125984" footer="0.31496062992125984"/>
  <pageSetup scale="9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81164-D2FA-4033-82D1-BE252F86932D}">
  <dimension ref="A2:L100"/>
  <sheetViews>
    <sheetView zoomScale="70" zoomScaleNormal="70" workbookViewId="0">
      <selection activeCell="E7" sqref="E7"/>
    </sheetView>
  </sheetViews>
  <sheetFormatPr defaultRowHeight="14.4" x14ac:dyDescent="0.3"/>
  <cols>
    <col min="1" max="2" width="15.77734375" style="33" customWidth="1"/>
    <col min="3" max="3" width="30.77734375" style="59" customWidth="1"/>
    <col min="4" max="7" width="10.77734375" style="33" customWidth="1"/>
    <col min="8" max="8" width="100.77734375" style="59" customWidth="1"/>
    <col min="9" max="13" width="8.88671875" style="33" customWidth="1"/>
    <col min="14" max="16384" width="8.88671875" style="33"/>
  </cols>
  <sheetData>
    <row r="2" spans="1:12" x14ac:dyDescent="0.3">
      <c r="A2" s="33" t="s">
        <v>106</v>
      </c>
      <c r="B2" s="33" t="s">
        <v>1065</v>
      </c>
      <c r="C2" s="58" t="s">
        <v>1066</v>
      </c>
      <c r="E2" s="33" t="s">
        <v>1464</v>
      </c>
      <c r="F2" s="33" t="s">
        <v>1465</v>
      </c>
      <c r="G2" s="33" t="s">
        <v>72</v>
      </c>
      <c r="H2" s="59" t="s">
        <v>1513</v>
      </c>
      <c r="I2" s="59" t="s">
        <v>1466</v>
      </c>
      <c r="K2" s="33" t="s">
        <v>1468</v>
      </c>
    </row>
    <row r="3" spans="1:12" x14ac:dyDescent="0.3">
      <c r="A3" s="33" t="s">
        <v>216</v>
      </c>
      <c r="B3" s="33" t="s">
        <v>505</v>
      </c>
      <c r="C3" s="58" t="s">
        <v>506</v>
      </c>
      <c r="E3" s="33" t="s">
        <v>92</v>
      </c>
      <c r="F3" s="33" t="s">
        <v>531</v>
      </c>
      <c r="G3" s="33" t="s">
        <v>69</v>
      </c>
      <c r="H3" s="59" t="s">
        <v>1456</v>
      </c>
      <c r="I3" s="59" t="s">
        <v>1455</v>
      </c>
      <c r="K3" s="33" t="s">
        <v>1457</v>
      </c>
    </row>
    <row r="4" spans="1:12" x14ac:dyDescent="0.3">
      <c r="A4" s="33" t="s">
        <v>115</v>
      </c>
      <c r="B4" s="33" t="s">
        <v>116</v>
      </c>
      <c r="C4" s="58" t="s">
        <v>408</v>
      </c>
      <c r="E4" s="33" t="s">
        <v>918</v>
      </c>
      <c r="F4" s="33" t="s">
        <v>118</v>
      </c>
      <c r="G4" s="33" t="s">
        <v>93</v>
      </c>
      <c r="H4" s="59" t="s">
        <v>1504</v>
      </c>
      <c r="I4" s="33" t="s">
        <v>1429</v>
      </c>
      <c r="J4" s="37"/>
      <c r="K4" s="33" t="s">
        <v>1430</v>
      </c>
      <c r="L4" s="51"/>
    </row>
    <row r="5" spans="1:12" x14ac:dyDescent="0.3">
      <c r="A5" s="33" t="s">
        <v>71</v>
      </c>
      <c r="B5" s="33" t="s">
        <v>750</v>
      </c>
      <c r="C5" s="58" t="s">
        <v>768</v>
      </c>
      <c r="E5" s="33" t="s">
        <v>82</v>
      </c>
      <c r="F5" s="33" t="s">
        <v>769</v>
      </c>
      <c r="G5" s="33" t="s">
        <v>72</v>
      </c>
      <c r="H5" s="59" t="s">
        <v>1521</v>
      </c>
      <c r="I5" s="59" t="s">
        <v>1459</v>
      </c>
      <c r="K5" s="33" t="s">
        <v>1457</v>
      </c>
    </row>
    <row r="6" spans="1:12" x14ac:dyDescent="0.3">
      <c r="A6" s="33" t="s">
        <v>673</v>
      </c>
      <c r="B6" s="33" t="s">
        <v>674</v>
      </c>
      <c r="C6" s="58" t="s">
        <v>1438</v>
      </c>
      <c r="E6" s="33" t="s">
        <v>45</v>
      </c>
      <c r="F6" s="33" t="s">
        <v>712</v>
      </c>
      <c r="G6" s="33" t="s">
        <v>72</v>
      </c>
      <c r="H6" s="59" t="s">
        <v>1508</v>
      </c>
      <c r="I6" s="33" t="s">
        <v>1436</v>
      </c>
      <c r="K6" s="33" t="s">
        <v>1437</v>
      </c>
    </row>
    <row r="7" spans="1:12" x14ac:dyDescent="0.3">
      <c r="A7" s="33" t="s">
        <v>487</v>
      </c>
      <c r="B7" s="33" t="s">
        <v>1397</v>
      </c>
      <c r="C7" s="58" t="s">
        <v>489</v>
      </c>
      <c r="E7" s="33" t="s">
        <v>45</v>
      </c>
      <c r="F7" s="33" t="s">
        <v>556</v>
      </c>
      <c r="G7" s="33" t="s">
        <v>245</v>
      </c>
      <c r="H7" s="59" t="s">
        <v>1428</v>
      </c>
      <c r="I7" s="33" t="s">
        <v>1391</v>
      </c>
      <c r="K7" s="33" t="s">
        <v>1419</v>
      </c>
    </row>
    <row r="8" spans="1:12" x14ac:dyDescent="0.3">
      <c r="A8" s="33" t="s">
        <v>101</v>
      </c>
      <c r="B8" s="33" t="s">
        <v>756</v>
      </c>
      <c r="C8" s="58" t="s">
        <v>757</v>
      </c>
      <c r="E8" s="33" t="s">
        <v>82</v>
      </c>
      <c r="F8" s="33" t="s">
        <v>1138</v>
      </c>
      <c r="G8" s="33" t="s">
        <v>93</v>
      </c>
      <c r="H8" s="59" t="s">
        <v>1427</v>
      </c>
      <c r="I8" s="33" t="s">
        <v>1425</v>
      </c>
      <c r="K8" s="33" t="s">
        <v>1419</v>
      </c>
    </row>
    <row r="9" spans="1:12" x14ac:dyDescent="0.3">
      <c r="A9" s="33" t="s">
        <v>50</v>
      </c>
      <c r="B9" s="33" t="s">
        <v>439</v>
      </c>
      <c r="C9" s="6" t="s">
        <v>440</v>
      </c>
      <c r="E9" s="33" t="s">
        <v>82</v>
      </c>
      <c r="F9" s="33" t="s">
        <v>468</v>
      </c>
      <c r="G9" s="33" t="s">
        <v>69</v>
      </c>
      <c r="H9" s="59" t="s">
        <v>1517</v>
      </c>
      <c r="I9" s="59" t="s">
        <v>1472</v>
      </c>
      <c r="K9" s="33" t="s">
        <v>1473</v>
      </c>
    </row>
    <row r="10" spans="1:12" x14ac:dyDescent="0.3">
      <c r="A10" s="33" t="s">
        <v>163</v>
      </c>
      <c r="B10" s="33" t="s">
        <v>179</v>
      </c>
      <c r="C10" s="58" t="s">
        <v>302</v>
      </c>
      <c r="E10" s="33" t="s">
        <v>82</v>
      </c>
      <c r="F10" s="33" t="s">
        <v>303</v>
      </c>
      <c r="G10" s="33" t="s">
        <v>69</v>
      </c>
      <c r="H10" s="59" t="s">
        <v>1495</v>
      </c>
      <c r="I10" s="33" t="s">
        <v>1391</v>
      </c>
      <c r="K10" s="33" t="s">
        <v>1419</v>
      </c>
    </row>
    <row r="11" spans="1:12" s="64" customFormat="1" x14ac:dyDescent="0.3">
      <c r="A11" s="33" t="s">
        <v>1443</v>
      </c>
      <c r="B11" s="33" t="s">
        <v>162</v>
      </c>
      <c r="C11" s="14" t="s">
        <v>315</v>
      </c>
      <c r="D11" s="33"/>
      <c r="E11" s="33" t="s">
        <v>82</v>
      </c>
      <c r="F11" s="33" t="s">
        <v>1177</v>
      </c>
      <c r="G11" s="33" t="s">
        <v>69</v>
      </c>
      <c r="H11" s="59" t="s">
        <v>1470</v>
      </c>
      <c r="I11" s="33" t="s">
        <v>1441</v>
      </c>
      <c r="J11" s="33"/>
      <c r="K11" s="33" t="s">
        <v>1442</v>
      </c>
      <c r="L11" s="33"/>
    </row>
    <row r="12" spans="1:12" x14ac:dyDescent="0.3">
      <c r="A12" s="33" t="s">
        <v>187</v>
      </c>
      <c r="B12" s="33" t="s">
        <v>577</v>
      </c>
      <c r="C12" s="58" t="s">
        <v>1440</v>
      </c>
      <c r="D12" s="30" t="s">
        <v>1408</v>
      </c>
      <c r="E12" s="33" t="s">
        <v>82</v>
      </c>
      <c r="F12" s="33" t="s">
        <v>604</v>
      </c>
      <c r="G12" s="33" t="s">
        <v>245</v>
      </c>
      <c r="I12" s="33" t="s">
        <v>1441</v>
      </c>
      <c r="K12" s="33" t="s">
        <v>1442</v>
      </c>
    </row>
    <row r="13" spans="1:12" x14ac:dyDescent="0.3">
      <c r="A13" s="33" t="s">
        <v>110</v>
      </c>
      <c r="B13" s="33" t="s">
        <v>395</v>
      </c>
      <c r="C13" s="58" t="s">
        <v>1423</v>
      </c>
      <c r="E13" s="33" t="s">
        <v>82</v>
      </c>
      <c r="F13" s="33" t="s">
        <v>396</v>
      </c>
      <c r="G13" s="33" t="s">
        <v>93</v>
      </c>
      <c r="H13" s="59" t="s">
        <v>1426</v>
      </c>
      <c r="I13" s="33" t="s">
        <v>1425</v>
      </c>
      <c r="K13" s="33" t="s">
        <v>1419</v>
      </c>
    </row>
    <row r="14" spans="1:12" x14ac:dyDescent="0.3">
      <c r="A14" s="33" t="s">
        <v>1432</v>
      </c>
      <c r="B14" s="33" t="s">
        <v>421</v>
      </c>
      <c r="C14" s="58" t="s">
        <v>422</v>
      </c>
      <c r="E14" s="33" t="s">
        <v>82</v>
      </c>
      <c r="F14" s="33" t="s">
        <v>423</v>
      </c>
      <c r="G14" s="33" t="s">
        <v>245</v>
      </c>
      <c r="H14" s="59" t="s">
        <v>1502</v>
      </c>
      <c r="I14" s="33" t="s">
        <v>1429</v>
      </c>
      <c r="K14" s="33" t="s">
        <v>1430</v>
      </c>
    </row>
    <row r="15" spans="1:12" x14ac:dyDescent="0.3">
      <c r="A15" s="33" t="s">
        <v>1198</v>
      </c>
      <c r="B15" s="33" t="s">
        <v>1351</v>
      </c>
      <c r="C15" s="60" t="s">
        <v>1446</v>
      </c>
      <c r="E15" s="33" t="s">
        <v>82</v>
      </c>
      <c r="F15" s="33" t="s">
        <v>1445</v>
      </c>
      <c r="G15" s="33" t="s">
        <v>93</v>
      </c>
      <c r="H15" s="59" t="s">
        <v>1477</v>
      </c>
      <c r="I15" s="59" t="s">
        <v>1447</v>
      </c>
      <c r="K15" s="33" t="s">
        <v>1448</v>
      </c>
    </row>
    <row r="16" spans="1:12" x14ac:dyDescent="0.3">
      <c r="A16" s="64" t="s">
        <v>1444</v>
      </c>
      <c r="B16" s="64" t="s">
        <v>1351</v>
      </c>
      <c r="C16" s="65" t="s">
        <v>1446</v>
      </c>
      <c r="D16" s="64"/>
      <c r="E16" s="64" t="s">
        <v>82</v>
      </c>
      <c r="F16" s="64" t="s">
        <v>1445</v>
      </c>
      <c r="G16" s="64" t="s">
        <v>93</v>
      </c>
      <c r="H16" s="66" t="s">
        <v>1477</v>
      </c>
      <c r="I16" s="66" t="s">
        <v>1447</v>
      </c>
      <c r="J16" s="64"/>
      <c r="K16" s="64" t="s">
        <v>1448</v>
      </c>
      <c r="L16" s="64"/>
    </row>
    <row r="17" spans="1:12" x14ac:dyDescent="0.3">
      <c r="A17" s="64" t="s">
        <v>86</v>
      </c>
      <c r="B17" s="64" t="s">
        <v>605</v>
      </c>
      <c r="C17" s="67" t="s">
        <v>839</v>
      </c>
      <c r="D17" s="64"/>
      <c r="E17" s="64" t="s">
        <v>92</v>
      </c>
      <c r="F17" s="64" t="s">
        <v>1439</v>
      </c>
      <c r="G17" s="64" t="s">
        <v>93</v>
      </c>
      <c r="H17" s="66" t="s">
        <v>1487</v>
      </c>
      <c r="I17" s="64" t="s">
        <v>1391</v>
      </c>
      <c r="J17" s="64"/>
      <c r="K17" s="64" t="s">
        <v>1419</v>
      </c>
      <c r="L17" s="64"/>
    </row>
    <row r="18" spans="1:12" x14ac:dyDescent="0.3">
      <c r="A18" s="33" t="s">
        <v>904</v>
      </c>
      <c r="B18" s="33" t="s">
        <v>205</v>
      </c>
      <c r="C18" s="58" t="s">
        <v>905</v>
      </c>
      <c r="D18" s="57"/>
      <c r="E18" s="33" t="s">
        <v>82</v>
      </c>
      <c r="F18" s="33" t="s">
        <v>906</v>
      </c>
      <c r="G18" s="33" t="s">
        <v>93</v>
      </c>
      <c r="H18" s="59" t="s">
        <v>1489</v>
      </c>
      <c r="I18" s="33" t="s">
        <v>1391</v>
      </c>
      <c r="K18" s="33" t="s">
        <v>1419</v>
      </c>
    </row>
    <row r="19" spans="1:12" x14ac:dyDescent="0.3">
      <c r="A19" s="33" t="s">
        <v>181</v>
      </c>
      <c r="B19" s="33" t="s">
        <v>182</v>
      </c>
      <c r="C19" s="58" t="s">
        <v>1416</v>
      </c>
      <c r="E19" s="33" t="s">
        <v>45</v>
      </c>
      <c r="F19" s="33" t="s">
        <v>338</v>
      </c>
      <c r="G19" s="33" t="s">
        <v>161</v>
      </c>
      <c r="H19" s="59" t="s">
        <v>1395</v>
      </c>
      <c r="I19" s="33" t="s">
        <v>1387</v>
      </c>
      <c r="K19" s="33" t="s">
        <v>1419</v>
      </c>
    </row>
    <row r="20" spans="1:12" x14ac:dyDescent="0.3">
      <c r="A20" s="33" t="s">
        <v>169</v>
      </c>
      <c r="B20" s="33" t="s">
        <v>170</v>
      </c>
      <c r="C20" s="58" t="s">
        <v>1411</v>
      </c>
      <c r="D20" s="57"/>
      <c r="E20" s="33" t="s">
        <v>45</v>
      </c>
      <c r="F20" s="33" t="s">
        <v>172</v>
      </c>
      <c r="G20" s="33" t="s">
        <v>161</v>
      </c>
      <c r="H20" s="59" t="s">
        <v>1493</v>
      </c>
      <c r="I20" s="33" t="s">
        <v>1391</v>
      </c>
      <c r="K20" s="33" t="s">
        <v>1419</v>
      </c>
    </row>
    <row r="21" spans="1:12" x14ac:dyDescent="0.3">
      <c r="A21" s="33" t="s">
        <v>651</v>
      </c>
      <c r="B21" s="33" t="s">
        <v>203</v>
      </c>
      <c r="C21" s="58" t="s">
        <v>776</v>
      </c>
      <c r="E21" s="33" t="s">
        <v>1464</v>
      </c>
      <c r="F21" s="33" t="s">
        <v>777</v>
      </c>
      <c r="G21" s="33" t="s">
        <v>161</v>
      </c>
      <c r="H21" s="59" t="s">
        <v>1516</v>
      </c>
      <c r="I21" s="59" t="s">
        <v>1467</v>
      </c>
      <c r="K21" s="33" t="s">
        <v>1469</v>
      </c>
    </row>
    <row r="22" spans="1:12" x14ac:dyDescent="0.3">
      <c r="A22" s="33" t="s">
        <v>728</v>
      </c>
      <c r="B22" s="33" t="s">
        <v>634</v>
      </c>
      <c r="C22" s="58" t="s">
        <v>1415</v>
      </c>
      <c r="D22" s="30" t="s">
        <v>1408</v>
      </c>
      <c r="E22" s="33" t="s">
        <v>1386</v>
      </c>
      <c r="F22" s="33" t="s">
        <v>1396</v>
      </c>
      <c r="G22" s="33" t="s">
        <v>161</v>
      </c>
      <c r="I22" s="33" t="s">
        <v>1387</v>
      </c>
      <c r="K22" s="33" t="s">
        <v>1419</v>
      </c>
    </row>
    <row r="23" spans="1:12" x14ac:dyDescent="0.3">
      <c r="A23" s="33" t="s">
        <v>40</v>
      </c>
      <c r="B23" s="33" t="s">
        <v>41</v>
      </c>
      <c r="C23" s="58" t="s">
        <v>247</v>
      </c>
      <c r="E23" s="33" t="s">
        <v>45</v>
      </c>
      <c r="F23" s="33" t="s">
        <v>248</v>
      </c>
      <c r="G23" s="33" t="s">
        <v>72</v>
      </c>
      <c r="H23" s="59" t="s">
        <v>1486</v>
      </c>
      <c r="I23" s="33" t="s">
        <v>1391</v>
      </c>
      <c r="K23" s="33" t="s">
        <v>1419</v>
      </c>
    </row>
    <row r="24" spans="1:12" x14ac:dyDescent="0.3">
      <c r="A24" s="33" t="s">
        <v>1092</v>
      </c>
      <c r="B24" s="33" t="s">
        <v>1458</v>
      </c>
      <c r="C24" s="58" t="s">
        <v>1094</v>
      </c>
      <c r="E24" s="33" t="s">
        <v>1460</v>
      </c>
      <c r="F24" s="33" t="s">
        <v>1093</v>
      </c>
      <c r="G24" s="33" t="s">
        <v>245</v>
      </c>
      <c r="H24" s="59" t="s">
        <v>1518</v>
      </c>
      <c r="I24" s="59" t="s">
        <v>1459</v>
      </c>
      <c r="K24" s="33" t="s">
        <v>1457</v>
      </c>
    </row>
    <row r="25" spans="1:12" x14ac:dyDescent="0.3">
      <c r="A25" s="33" t="s">
        <v>86</v>
      </c>
      <c r="B25" s="33" t="s">
        <v>605</v>
      </c>
      <c r="C25" s="58" t="s">
        <v>839</v>
      </c>
      <c r="E25" s="33" t="s">
        <v>92</v>
      </c>
      <c r="F25" s="33" t="s">
        <v>1172</v>
      </c>
      <c r="G25" s="33" t="s">
        <v>69</v>
      </c>
      <c r="H25" s="63" t="s">
        <v>1487</v>
      </c>
      <c r="I25" s="33" t="s">
        <v>1391</v>
      </c>
      <c r="K25" s="33" t="s">
        <v>1419</v>
      </c>
    </row>
    <row r="26" spans="1:12" x14ac:dyDescent="0.3">
      <c r="A26" s="33" t="s">
        <v>86</v>
      </c>
      <c r="B26" s="33" t="s">
        <v>112</v>
      </c>
      <c r="C26" s="58" t="s">
        <v>1431</v>
      </c>
      <c r="E26" s="33" t="s">
        <v>92</v>
      </c>
      <c r="F26" s="33" t="s">
        <v>590</v>
      </c>
      <c r="G26" s="33" t="s">
        <v>93</v>
      </c>
      <c r="H26" s="61" t="s">
        <v>1503</v>
      </c>
      <c r="I26" s="33" t="s">
        <v>1429</v>
      </c>
      <c r="K26" s="33" t="s">
        <v>1430</v>
      </c>
    </row>
    <row r="27" spans="1:12" x14ac:dyDescent="0.3">
      <c r="A27" s="33" t="s">
        <v>75</v>
      </c>
      <c r="B27" s="33" t="s">
        <v>76</v>
      </c>
      <c r="C27" s="58" t="s">
        <v>324</v>
      </c>
      <c r="E27" s="33" t="s">
        <v>92</v>
      </c>
      <c r="F27" s="33" t="s">
        <v>325</v>
      </c>
      <c r="G27" s="33" t="s">
        <v>245</v>
      </c>
      <c r="H27" s="59" t="s">
        <v>1509</v>
      </c>
      <c r="I27" s="33" t="s">
        <v>1436</v>
      </c>
      <c r="K27" s="33" t="s">
        <v>1437</v>
      </c>
    </row>
    <row r="28" spans="1:12" x14ac:dyDescent="0.3">
      <c r="A28" s="33" t="s">
        <v>35</v>
      </c>
      <c r="B28" s="33" t="s">
        <v>43</v>
      </c>
      <c r="C28" s="58" t="s">
        <v>1412</v>
      </c>
      <c r="E28" s="33" t="s">
        <v>92</v>
      </c>
      <c r="F28" s="33" t="s">
        <v>275</v>
      </c>
      <c r="G28" s="33" t="s">
        <v>161</v>
      </c>
      <c r="H28" s="59" t="s">
        <v>1491</v>
      </c>
      <c r="I28" s="33" t="s">
        <v>1391</v>
      </c>
      <c r="K28" s="33" t="s">
        <v>1419</v>
      </c>
    </row>
    <row r="29" spans="1:12" s="64" customFormat="1" x14ac:dyDescent="0.3">
      <c r="A29" s="64" t="s">
        <v>86</v>
      </c>
      <c r="B29" s="64" t="s">
        <v>605</v>
      </c>
      <c r="C29" s="67" t="s">
        <v>839</v>
      </c>
      <c r="E29" s="64" t="s">
        <v>92</v>
      </c>
      <c r="F29" s="64" t="s">
        <v>1068</v>
      </c>
      <c r="G29" s="64" t="s">
        <v>161</v>
      </c>
      <c r="H29" s="66" t="s">
        <v>1487</v>
      </c>
      <c r="I29" s="64" t="s">
        <v>1391</v>
      </c>
      <c r="K29" s="64" t="s">
        <v>1419</v>
      </c>
    </row>
    <row r="30" spans="1:12" x14ac:dyDescent="0.3">
      <c r="A30" s="33" t="s">
        <v>573</v>
      </c>
      <c r="B30" s="33" t="s">
        <v>574</v>
      </c>
      <c r="C30" s="58" t="s">
        <v>575</v>
      </c>
      <c r="D30" s="57"/>
      <c r="E30" s="33" t="s">
        <v>92</v>
      </c>
      <c r="F30" s="33" t="s">
        <v>1170</v>
      </c>
      <c r="G30" s="33" t="s">
        <v>69</v>
      </c>
      <c r="H30" s="59" t="s">
        <v>1488</v>
      </c>
      <c r="I30" s="33" t="s">
        <v>1391</v>
      </c>
      <c r="K30" s="33" t="s">
        <v>1419</v>
      </c>
    </row>
    <row r="31" spans="1:12" x14ac:dyDescent="0.3">
      <c r="A31" s="33" t="s">
        <v>216</v>
      </c>
      <c r="B31" s="33" t="s">
        <v>1385</v>
      </c>
      <c r="C31" s="58" t="s">
        <v>888</v>
      </c>
      <c r="E31" s="33" t="s">
        <v>92</v>
      </c>
      <c r="F31" s="33" t="s">
        <v>890</v>
      </c>
      <c r="G31" s="33" t="s">
        <v>161</v>
      </c>
      <c r="H31" s="59" t="s">
        <v>1478</v>
      </c>
      <c r="I31" s="33" t="s">
        <v>1387</v>
      </c>
      <c r="K31" s="33" t="s">
        <v>1419</v>
      </c>
    </row>
    <row r="32" spans="1:12" x14ac:dyDescent="0.3">
      <c r="A32" s="33" t="s">
        <v>1124</v>
      </c>
      <c r="B32" s="33" t="s">
        <v>1125</v>
      </c>
      <c r="C32" s="58" t="s">
        <v>1420</v>
      </c>
      <c r="E32" s="33" t="s">
        <v>92</v>
      </c>
      <c r="F32" s="33" t="s">
        <v>1126</v>
      </c>
      <c r="G32" s="33" t="s">
        <v>161</v>
      </c>
      <c r="H32" s="59" t="s">
        <v>1424</v>
      </c>
      <c r="I32" s="33" t="s">
        <v>1425</v>
      </c>
      <c r="K32" s="33" t="s">
        <v>1419</v>
      </c>
    </row>
    <row r="33" spans="1:12" x14ac:dyDescent="0.3">
      <c r="A33" s="33" t="s">
        <v>1398</v>
      </c>
      <c r="B33" s="33" t="s">
        <v>156</v>
      </c>
      <c r="C33" s="58" t="s">
        <v>1409</v>
      </c>
      <c r="E33" s="33" t="s">
        <v>45</v>
      </c>
      <c r="F33" s="33" t="s">
        <v>158</v>
      </c>
      <c r="G33" s="33" t="s">
        <v>1523</v>
      </c>
      <c r="H33" s="58" t="s">
        <v>1494</v>
      </c>
      <c r="I33" s="33" t="s">
        <v>1391</v>
      </c>
      <c r="K33" s="33" t="s">
        <v>1419</v>
      </c>
    </row>
    <row r="34" spans="1:12" x14ac:dyDescent="0.3">
      <c r="A34" s="33" t="s">
        <v>115</v>
      </c>
      <c r="B34" s="33" t="s">
        <v>304</v>
      </c>
      <c r="C34" s="58" t="s">
        <v>305</v>
      </c>
      <c r="E34" s="33" t="s">
        <v>92</v>
      </c>
      <c r="F34" s="33" t="s">
        <v>1105</v>
      </c>
      <c r="G34" s="33" t="s">
        <v>245</v>
      </c>
      <c r="H34" s="59" t="s">
        <v>1394</v>
      </c>
      <c r="I34" s="33" t="s">
        <v>1387</v>
      </c>
      <c r="K34" s="33" t="s">
        <v>1419</v>
      </c>
    </row>
    <row r="35" spans="1:12" x14ac:dyDescent="0.3">
      <c r="A35" s="33" t="s">
        <v>411</v>
      </c>
      <c r="B35" s="33" t="s">
        <v>412</v>
      </c>
      <c r="C35" s="62" t="s">
        <v>410</v>
      </c>
      <c r="E35" s="33" t="s">
        <v>92</v>
      </c>
      <c r="F35" s="33" t="s">
        <v>563</v>
      </c>
      <c r="G35" s="33" t="s">
        <v>93</v>
      </c>
      <c r="H35" s="59" t="s">
        <v>1515</v>
      </c>
      <c r="I35" s="59" t="s">
        <v>1472</v>
      </c>
      <c r="K35" s="33" t="s">
        <v>1476</v>
      </c>
    </row>
    <row r="36" spans="1:12" x14ac:dyDescent="0.3">
      <c r="A36" s="33" t="s">
        <v>483</v>
      </c>
      <c r="B36" s="33" t="s">
        <v>1461</v>
      </c>
      <c r="C36" s="58" t="s">
        <v>484</v>
      </c>
      <c r="E36" s="33" t="s">
        <v>45</v>
      </c>
      <c r="F36" s="33" t="s">
        <v>845</v>
      </c>
      <c r="G36" s="33" t="s">
        <v>161</v>
      </c>
      <c r="H36" s="59" t="s">
        <v>1462</v>
      </c>
      <c r="I36" s="59" t="s">
        <v>1463</v>
      </c>
      <c r="K36" s="33" t="s">
        <v>1468</v>
      </c>
    </row>
    <row r="37" spans="1:12" x14ac:dyDescent="0.3">
      <c r="A37" s="33" t="s">
        <v>904</v>
      </c>
      <c r="B37" s="33" t="s">
        <v>1053</v>
      </c>
      <c r="C37" s="58" t="s">
        <v>1052</v>
      </c>
      <c r="E37" s="33" t="s">
        <v>92</v>
      </c>
      <c r="F37" s="33" t="s">
        <v>1054</v>
      </c>
      <c r="G37" s="33" t="s">
        <v>105</v>
      </c>
      <c r="H37" s="59" t="s">
        <v>1522</v>
      </c>
      <c r="I37" s="59" t="s">
        <v>1459</v>
      </c>
      <c r="K37" s="33" t="s">
        <v>1457</v>
      </c>
    </row>
    <row r="38" spans="1:12" x14ac:dyDescent="0.3">
      <c r="A38" s="33" t="s">
        <v>34</v>
      </c>
      <c r="B38" s="33" t="s">
        <v>167</v>
      </c>
      <c r="C38" s="58" t="s">
        <v>298</v>
      </c>
      <c r="E38" s="33" t="s">
        <v>45</v>
      </c>
      <c r="F38" s="33" t="s">
        <v>299</v>
      </c>
      <c r="G38" s="33" t="s">
        <v>245</v>
      </c>
      <c r="H38" s="59" t="s">
        <v>1501</v>
      </c>
      <c r="I38" s="33" t="s">
        <v>1425</v>
      </c>
      <c r="K38" s="33" t="s">
        <v>1419</v>
      </c>
    </row>
    <row r="39" spans="1:12" x14ac:dyDescent="0.3">
      <c r="A39" s="33" t="s">
        <v>227</v>
      </c>
      <c r="B39" s="33" t="s">
        <v>800</v>
      </c>
      <c r="C39" s="58" t="s">
        <v>257</v>
      </c>
      <c r="E39" s="33" t="s">
        <v>45</v>
      </c>
      <c r="F39" s="33" t="s">
        <v>1404</v>
      </c>
      <c r="G39" s="33" t="s">
        <v>69</v>
      </c>
      <c r="H39" s="59" t="s">
        <v>1481</v>
      </c>
      <c r="I39" s="33" t="s">
        <v>1391</v>
      </c>
      <c r="K39" s="33" t="s">
        <v>1419</v>
      </c>
    </row>
    <row r="40" spans="1:12" x14ac:dyDescent="0.3">
      <c r="A40" s="33" t="s">
        <v>383</v>
      </c>
      <c r="B40" s="33" t="s">
        <v>384</v>
      </c>
      <c r="C40" s="58" t="s">
        <v>382</v>
      </c>
      <c r="E40" s="33" t="s">
        <v>92</v>
      </c>
      <c r="F40" s="33" t="s">
        <v>385</v>
      </c>
      <c r="G40" s="33" t="s">
        <v>161</v>
      </c>
      <c r="H40" s="61" t="s">
        <v>1505</v>
      </c>
      <c r="I40" s="33" t="s">
        <v>1429</v>
      </c>
      <c r="K40" s="33" t="s">
        <v>1430</v>
      </c>
    </row>
    <row r="41" spans="1:12" x14ac:dyDescent="0.3">
      <c r="A41" s="33" t="s">
        <v>163</v>
      </c>
      <c r="B41" s="33" t="s">
        <v>78</v>
      </c>
      <c r="C41" s="58" t="s">
        <v>350</v>
      </c>
      <c r="E41" s="33" t="s">
        <v>45</v>
      </c>
      <c r="F41" s="33" t="s">
        <v>476</v>
      </c>
      <c r="G41" s="33" t="s">
        <v>72</v>
      </c>
      <c r="H41" s="59" t="s">
        <v>1392</v>
      </c>
      <c r="I41" s="33" t="s">
        <v>1391</v>
      </c>
      <c r="K41" s="33" t="s">
        <v>1419</v>
      </c>
    </row>
    <row r="42" spans="1:12" x14ac:dyDescent="0.3">
      <c r="A42" s="64" t="s">
        <v>115</v>
      </c>
      <c r="B42" s="64" t="s">
        <v>116</v>
      </c>
      <c r="C42" s="67" t="s">
        <v>408</v>
      </c>
      <c r="D42" s="64"/>
      <c r="E42" s="64" t="s">
        <v>45</v>
      </c>
      <c r="F42" s="64" t="s">
        <v>117</v>
      </c>
      <c r="G42" s="64" t="s">
        <v>245</v>
      </c>
      <c r="H42" s="66" t="s">
        <v>1504</v>
      </c>
      <c r="I42" s="64" t="s">
        <v>1429</v>
      </c>
      <c r="J42" s="64"/>
      <c r="K42" s="64" t="s">
        <v>1430</v>
      </c>
      <c r="L42" s="68"/>
    </row>
    <row r="43" spans="1:12" x14ac:dyDescent="0.3">
      <c r="A43" s="33" t="s">
        <v>220</v>
      </c>
      <c r="B43" s="33" t="s">
        <v>813</v>
      </c>
      <c r="C43" s="58" t="s">
        <v>814</v>
      </c>
      <c r="E43" s="33" t="s">
        <v>45</v>
      </c>
      <c r="F43" s="33" t="s">
        <v>821</v>
      </c>
      <c r="G43" s="33" t="s">
        <v>72</v>
      </c>
      <c r="H43" s="59" t="s">
        <v>1511</v>
      </c>
      <c r="I43" s="59" t="s">
        <v>1463</v>
      </c>
      <c r="K43" s="33" t="s">
        <v>1468</v>
      </c>
    </row>
    <row r="44" spans="1:12" x14ac:dyDescent="0.3">
      <c r="A44" s="33" t="s">
        <v>443</v>
      </c>
      <c r="B44" s="33" t="s">
        <v>444</v>
      </c>
      <c r="C44" s="58" t="s">
        <v>445</v>
      </c>
      <c r="E44" s="33" t="s">
        <v>45</v>
      </c>
      <c r="F44" s="33" t="s">
        <v>1158</v>
      </c>
      <c r="G44" s="33" t="s">
        <v>72</v>
      </c>
      <c r="H44" s="58" t="s">
        <v>1449</v>
      </c>
      <c r="I44" s="33" t="s">
        <v>1450</v>
      </c>
      <c r="K44" s="33" t="s">
        <v>1454</v>
      </c>
    </row>
    <row r="45" spans="1:12" x14ac:dyDescent="0.3">
      <c r="A45" s="33" t="s">
        <v>163</v>
      </c>
      <c r="B45" s="33" t="s">
        <v>206</v>
      </c>
      <c r="C45" s="62" t="s">
        <v>386</v>
      </c>
      <c r="E45" s="33" t="s">
        <v>92</v>
      </c>
      <c r="F45" s="33" t="s">
        <v>388</v>
      </c>
      <c r="G45" s="33" t="s">
        <v>245</v>
      </c>
      <c r="H45" s="59" t="s">
        <v>1471</v>
      </c>
      <c r="I45" s="59" t="s">
        <v>1472</v>
      </c>
      <c r="K45" s="33" t="s">
        <v>1476</v>
      </c>
    </row>
    <row r="46" spans="1:12" x14ac:dyDescent="0.3">
      <c r="A46" s="33" t="s">
        <v>688</v>
      </c>
      <c r="B46" s="33" t="s">
        <v>829</v>
      </c>
      <c r="C46" s="58" t="s">
        <v>830</v>
      </c>
      <c r="E46" s="33" t="s">
        <v>45</v>
      </c>
      <c r="F46" s="33" t="s">
        <v>832</v>
      </c>
      <c r="G46" s="33" t="s">
        <v>72</v>
      </c>
      <c r="H46" s="58" t="s">
        <v>1482</v>
      </c>
      <c r="I46" s="33" t="s">
        <v>1391</v>
      </c>
      <c r="K46" s="33" t="s">
        <v>1419</v>
      </c>
    </row>
    <row r="47" spans="1:12" x14ac:dyDescent="0.3">
      <c r="A47" s="33" t="s">
        <v>86</v>
      </c>
      <c r="B47" s="33" t="s">
        <v>1222</v>
      </c>
      <c r="C47" s="62" t="s">
        <v>1223</v>
      </c>
      <c r="E47" s="33" t="s">
        <v>92</v>
      </c>
      <c r="F47" s="33" t="s">
        <v>1224</v>
      </c>
      <c r="G47" s="33" t="s">
        <v>245</v>
      </c>
      <c r="H47" s="59" t="s">
        <v>1512</v>
      </c>
      <c r="I47" s="59" t="s">
        <v>1472</v>
      </c>
      <c r="K47" s="33" t="s">
        <v>1476</v>
      </c>
    </row>
    <row r="48" spans="1:12" x14ac:dyDescent="0.3">
      <c r="A48" s="33" t="s">
        <v>984</v>
      </c>
      <c r="B48" s="33" t="s">
        <v>985</v>
      </c>
      <c r="C48" s="58" t="s">
        <v>983</v>
      </c>
      <c r="E48" s="33" t="s">
        <v>45</v>
      </c>
      <c r="F48" s="33" t="s">
        <v>1090</v>
      </c>
      <c r="G48" s="33" t="s">
        <v>379</v>
      </c>
      <c r="H48" s="59" t="s">
        <v>1514</v>
      </c>
      <c r="I48" s="59" t="s">
        <v>1459</v>
      </c>
      <c r="K48" s="33" t="s">
        <v>1457</v>
      </c>
    </row>
    <row r="49" spans="1:12" x14ac:dyDescent="0.3">
      <c r="A49" s="33" t="s">
        <v>102</v>
      </c>
      <c r="B49" s="33" t="s">
        <v>1030</v>
      </c>
      <c r="C49" s="58" t="s">
        <v>1029</v>
      </c>
      <c r="E49" s="33" t="s">
        <v>92</v>
      </c>
      <c r="F49" s="33" t="s">
        <v>1031</v>
      </c>
      <c r="G49" s="33" t="s">
        <v>72</v>
      </c>
      <c r="H49" s="59" t="s">
        <v>1510</v>
      </c>
      <c r="I49" s="33" t="s">
        <v>1436</v>
      </c>
      <c r="K49" s="33" t="s">
        <v>1437</v>
      </c>
    </row>
    <row r="50" spans="1:12" x14ac:dyDescent="0.3">
      <c r="A50" s="33" t="s">
        <v>216</v>
      </c>
      <c r="B50" s="33" t="s">
        <v>1112</v>
      </c>
      <c r="C50" s="58" t="s">
        <v>1402</v>
      </c>
      <c r="E50" s="33" t="s">
        <v>45</v>
      </c>
      <c r="F50" s="33" t="s">
        <v>1113</v>
      </c>
      <c r="G50" s="33" t="s">
        <v>72</v>
      </c>
      <c r="H50" s="59" t="s">
        <v>1401</v>
      </c>
      <c r="I50" s="33" t="s">
        <v>1391</v>
      </c>
      <c r="K50" s="33" t="s">
        <v>1419</v>
      </c>
    </row>
    <row r="51" spans="1:12" x14ac:dyDescent="0.3">
      <c r="A51" s="33" t="s">
        <v>232</v>
      </c>
      <c r="B51" s="33" t="s">
        <v>1400</v>
      </c>
      <c r="C51" s="58" t="s">
        <v>1406</v>
      </c>
      <c r="E51" s="33" t="s">
        <v>45</v>
      </c>
      <c r="F51" s="33" t="s">
        <v>356</v>
      </c>
      <c r="G51" s="33" t="s">
        <v>105</v>
      </c>
      <c r="H51" s="59" t="s">
        <v>1490</v>
      </c>
      <c r="I51" s="33" t="s">
        <v>1391</v>
      </c>
      <c r="K51" s="33" t="s">
        <v>1419</v>
      </c>
    </row>
    <row r="52" spans="1:12" x14ac:dyDescent="0.3">
      <c r="A52" s="33" t="s">
        <v>1274</v>
      </c>
      <c r="B52" s="33" t="s">
        <v>1275</v>
      </c>
      <c r="C52" s="58" t="s">
        <v>1273</v>
      </c>
      <c r="E52" s="33" t="s">
        <v>45</v>
      </c>
      <c r="F52" s="33" t="s">
        <v>1276</v>
      </c>
      <c r="G52" s="33" t="s">
        <v>270</v>
      </c>
      <c r="H52" s="59" t="s">
        <v>1507</v>
      </c>
      <c r="I52" s="33" t="s">
        <v>1429</v>
      </c>
      <c r="K52" s="33" t="s">
        <v>1430</v>
      </c>
    </row>
    <row r="53" spans="1:12" x14ac:dyDescent="0.3">
      <c r="A53" s="33" t="s">
        <v>437</v>
      </c>
      <c r="B53" s="33" t="s">
        <v>1452</v>
      </c>
      <c r="C53" s="58" t="s">
        <v>438</v>
      </c>
      <c r="E53" s="33" t="s">
        <v>45</v>
      </c>
      <c r="F53" s="33" t="s">
        <v>559</v>
      </c>
      <c r="G53" s="33" t="s">
        <v>72</v>
      </c>
      <c r="H53" s="59" t="s">
        <v>1453</v>
      </c>
      <c r="I53" s="33" t="s">
        <v>1450</v>
      </c>
      <c r="K53" s="33" t="s">
        <v>1454</v>
      </c>
    </row>
    <row r="54" spans="1:12" x14ac:dyDescent="0.3">
      <c r="A54" s="33" t="s">
        <v>50</v>
      </c>
      <c r="B54" s="33" t="s">
        <v>896</v>
      </c>
      <c r="C54" s="58" t="s">
        <v>897</v>
      </c>
      <c r="E54" s="33" t="s">
        <v>45</v>
      </c>
      <c r="F54" s="33" t="s">
        <v>898</v>
      </c>
      <c r="G54" s="33" t="s">
        <v>245</v>
      </c>
      <c r="H54" s="59" t="s">
        <v>1496</v>
      </c>
      <c r="I54" s="33" t="s">
        <v>1391</v>
      </c>
      <c r="K54" s="33" t="s">
        <v>1419</v>
      </c>
    </row>
    <row r="55" spans="1:12" s="64" customFormat="1" x14ac:dyDescent="0.3">
      <c r="A55" s="33" t="s">
        <v>86</v>
      </c>
      <c r="B55" s="33" t="s">
        <v>175</v>
      </c>
      <c r="C55" s="62" t="s">
        <v>1475</v>
      </c>
      <c r="D55" s="33"/>
      <c r="E55" s="33" t="s">
        <v>45</v>
      </c>
      <c r="F55" s="33" t="s">
        <v>276</v>
      </c>
      <c r="G55" s="33" t="s">
        <v>271</v>
      </c>
      <c r="H55" s="59" t="s">
        <v>1474</v>
      </c>
      <c r="I55" s="59" t="s">
        <v>1472</v>
      </c>
      <c r="J55" s="33"/>
      <c r="K55" s="33" t="s">
        <v>1476</v>
      </c>
      <c r="L55" s="33"/>
    </row>
    <row r="56" spans="1:12" s="64" customFormat="1" x14ac:dyDescent="0.3">
      <c r="A56" s="33" t="s">
        <v>89</v>
      </c>
      <c r="B56" s="33" t="s">
        <v>1297</v>
      </c>
      <c r="C56" s="58" t="s">
        <v>1403</v>
      </c>
      <c r="D56" s="33"/>
      <c r="E56" s="33" t="s">
        <v>92</v>
      </c>
      <c r="F56" s="33" t="s">
        <v>1296</v>
      </c>
      <c r="G56" s="33" t="s">
        <v>69</v>
      </c>
      <c r="H56" s="59" t="s">
        <v>1485</v>
      </c>
      <c r="I56" s="33" t="s">
        <v>1391</v>
      </c>
      <c r="J56" s="33"/>
      <c r="K56" s="33" t="s">
        <v>1419</v>
      </c>
      <c r="L56" s="33"/>
    </row>
    <row r="57" spans="1:12" x14ac:dyDescent="0.3">
      <c r="A57" s="33" t="s">
        <v>583</v>
      </c>
      <c r="B57" s="33" t="s">
        <v>1272</v>
      </c>
      <c r="C57" s="58" t="s">
        <v>1271</v>
      </c>
      <c r="E57" s="33" t="s">
        <v>45</v>
      </c>
      <c r="F57" s="33" t="s">
        <v>1379</v>
      </c>
      <c r="G57" s="33" t="s">
        <v>245</v>
      </c>
      <c r="H57" s="59" t="s">
        <v>1393</v>
      </c>
      <c r="I57" s="33" t="s">
        <v>1387</v>
      </c>
      <c r="K57" s="33" t="s">
        <v>1419</v>
      </c>
    </row>
    <row r="58" spans="1:12" x14ac:dyDescent="0.3">
      <c r="A58" s="33" t="s">
        <v>220</v>
      </c>
      <c r="B58" s="33" t="s">
        <v>200</v>
      </c>
      <c r="C58" s="58" t="s">
        <v>616</v>
      </c>
      <c r="D58" s="30"/>
      <c r="E58" s="33" t="s">
        <v>45</v>
      </c>
      <c r="F58" s="33" t="s">
        <v>617</v>
      </c>
      <c r="G58" s="33" t="s">
        <v>161</v>
      </c>
      <c r="H58" s="58" t="s">
        <v>1497</v>
      </c>
      <c r="I58" s="33" t="s">
        <v>1391</v>
      </c>
      <c r="K58" s="33" t="s">
        <v>1419</v>
      </c>
    </row>
    <row r="59" spans="1:12" x14ac:dyDescent="0.3">
      <c r="A59" s="33" t="s">
        <v>583</v>
      </c>
      <c r="B59" s="33" t="s">
        <v>967</v>
      </c>
      <c r="C59" s="58" t="s">
        <v>966</v>
      </c>
      <c r="E59" s="33" t="s">
        <v>82</v>
      </c>
      <c r="F59" s="33" t="s">
        <v>1075</v>
      </c>
      <c r="G59" s="33" t="s">
        <v>93</v>
      </c>
      <c r="H59" s="59" t="s">
        <v>1480</v>
      </c>
      <c r="I59" s="33" t="s">
        <v>1387</v>
      </c>
      <c r="K59" s="33" t="s">
        <v>1419</v>
      </c>
    </row>
    <row r="60" spans="1:12" x14ac:dyDescent="0.3">
      <c r="A60" s="33" t="s">
        <v>133</v>
      </c>
      <c r="B60" s="33" t="s">
        <v>191</v>
      </c>
      <c r="C60" s="58" t="s">
        <v>507</v>
      </c>
      <c r="E60" s="33" t="s">
        <v>45</v>
      </c>
      <c r="F60" s="33" t="s">
        <v>1361</v>
      </c>
      <c r="G60" s="33" t="s">
        <v>72</v>
      </c>
      <c r="H60" s="59" t="s">
        <v>1500</v>
      </c>
      <c r="I60" s="33" t="s">
        <v>1425</v>
      </c>
      <c r="K60" s="33" t="s">
        <v>1419</v>
      </c>
    </row>
    <row r="61" spans="1:12" x14ac:dyDescent="0.3">
      <c r="A61" s="33" t="s">
        <v>86</v>
      </c>
      <c r="B61" s="33" t="s">
        <v>550</v>
      </c>
      <c r="C61" s="58" t="s">
        <v>551</v>
      </c>
      <c r="D61" s="57"/>
      <c r="E61" s="33" t="s">
        <v>45</v>
      </c>
      <c r="F61" s="33" t="s">
        <v>1410</v>
      </c>
      <c r="G61" s="33" t="s">
        <v>93</v>
      </c>
      <c r="H61" s="59" t="s">
        <v>1483</v>
      </c>
      <c r="I61" s="33" t="s">
        <v>1391</v>
      </c>
      <c r="K61" s="33" t="s">
        <v>1419</v>
      </c>
    </row>
    <row r="62" spans="1:12" x14ac:dyDescent="0.3">
      <c r="A62" s="33" t="s">
        <v>71</v>
      </c>
      <c r="B62" s="33" t="s">
        <v>1389</v>
      </c>
      <c r="C62" s="58" t="s">
        <v>1413</v>
      </c>
      <c r="E62" s="33" t="s">
        <v>1418</v>
      </c>
      <c r="F62" s="33" t="s">
        <v>1390</v>
      </c>
      <c r="G62" s="33" t="s">
        <v>161</v>
      </c>
      <c r="H62" s="59" t="s">
        <v>1479</v>
      </c>
      <c r="I62" s="33" t="s">
        <v>1387</v>
      </c>
      <c r="K62" s="33" t="s">
        <v>1419</v>
      </c>
    </row>
    <row r="63" spans="1:12" x14ac:dyDescent="0.3">
      <c r="A63" s="33" t="s">
        <v>123</v>
      </c>
      <c r="B63" s="33" t="s">
        <v>124</v>
      </c>
      <c r="C63" s="58" t="s">
        <v>1414</v>
      </c>
      <c r="E63" s="33" t="s">
        <v>92</v>
      </c>
      <c r="F63" s="33" t="s">
        <v>1076</v>
      </c>
      <c r="G63" s="33" t="s">
        <v>72</v>
      </c>
      <c r="H63" s="59" t="s">
        <v>1388</v>
      </c>
      <c r="I63" s="33" t="s">
        <v>1387</v>
      </c>
      <c r="K63" s="33" t="s">
        <v>1419</v>
      </c>
    </row>
    <row r="64" spans="1:12" x14ac:dyDescent="0.3">
      <c r="A64" s="33" t="s">
        <v>1194</v>
      </c>
      <c r="B64" s="33" t="s">
        <v>1195</v>
      </c>
      <c r="C64" s="58" t="s">
        <v>1196</v>
      </c>
      <c r="E64" s="33" t="s">
        <v>92</v>
      </c>
      <c r="F64" s="33" t="s">
        <v>1197</v>
      </c>
      <c r="G64" s="33" t="s">
        <v>161</v>
      </c>
      <c r="H64" s="59" t="s">
        <v>1451</v>
      </c>
      <c r="I64" s="33" t="s">
        <v>1450</v>
      </c>
      <c r="K64" s="33" t="s">
        <v>1454</v>
      </c>
    </row>
    <row r="65" spans="1:11" x14ac:dyDescent="0.3">
      <c r="A65" s="33" t="s">
        <v>614</v>
      </c>
      <c r="B65" s="33" t="s">
        <v>223</v>
      </c>
      <c r="C65" s="62" t="s">
        <v>911</v>
      </c>
      <c r="E65" s="33" t="s">
        <v>92</v>
      </c>
      <c r="F65" s="33" t="s">
        <v>913</v>
      </c>
      <c r="G65" s="33" t="s">
        <v>72</v>
      </c>
      <c r="H65" s="58" t="s">
        <v>1519</v>
      </c>
      <c r="I65" s="59" t="s">
        <v>1472</v>
      </c>
      <c r="K65" s="33" t="s">
        <v>1476</v>
      </c>
    </row>
    <row r="66" spans="1:11" x14ac:dyDescent="0.3">
      <c r="A66" s="33" t="s">
        <v>110</v>
      </c>
      <c r="B66" s="33" t="s">
        <v>515</v>
      </c>
      <c r="C66" s="58" t="s">
        <v>1405</v>
      </c>
      <c r="E66" s="33" t="s">
        <v>92</v>
      </c>
      <c r="F66" s="33" t="s">
        <v>623</v>
      </c>
      <c r="G66" s="33" t="s">
        <v>245</v>
      </c>
      <c r="H66" s="59" t="s">
        <v>1484</v>
      </c>
      <c r="I66" s="33" t="s">
        <v>1391</v>
      </c>
      <c r="K66" s="33" t="s">
        <v>1419</v>
      </c>
    </row>
    <row r="67" spans="1:11" x14ac:dyDescent="0.3">
      <c r="A67" s="33" t="s">
        <v>159</v>
      </c>
      <c r="B67" s="33" t="s">
        <v>58</v>
      </c>
      <c r="C67" s="58" t="s">
        <v>313</v>
      </c>
      <c r="E67" s="33" t="s">
        <v>92</v>
      </c>
      <c r="F67" s="33" t="s">
        <v>314</v>
      </c>
      <c r="G67" s="33" t="s">
        <v>72</v>
      </c>
      <c r="H67" s="59" t="s">
        <v>1506</v>
      </c>
      <c r="I67" s="33" t="s">
        <v>1429</v>
      </c>
      <c r="K67" s="33" t="s">
        <v>1430</v>
      </c>
    </row>
    <row r="68" spans="1:11" x14ac:dyDescent="0.3">
      <c r="A68" s="33" t="s">
        <v>110</v>
      </c>
      <c r="B68" s="33" t="s">
        <v>1199</v>
      </c>
      <c r="C68" s="58" t="s">
        <v>1421</v>
      </c>
      <c r="E68" s="33" t="s">
        <v>1422</v>
      </c>
      <c r="F68" s="33" t="s">
        <v>1241</v>
      </c>
      <c r="G68" s="33" t="s">
        <v>93</v>
      </c>
      <c r="H68" s="59" t="s">
        <v>1499</v>
      </c>
      <c r="I68" s="33" t="s">
        <v>1425</v>
      </c>
      <c r="K68" s="33" t="s">
        <v>1419</v>
      </c>
    </row>
    <row r="69" spans="1:11" x14ac:dyDescent="0.3">
      <c r="A69" s="33" t="s">
        <v>134</v>
      </c>
      <c r="B69" s="33" t="s">
        <v>817</v>
      </c>
      <c r="C69" s="58" t="s">
        <v>818</v>
      </c>
      <c r="E69" s="33" t="s">
        <v>45</v>
      </c>
      <c r="F69" s="33" t="s">
        <v>822</v>
      </c>
      <c r="G69" s="33" t="s">
        <v>69</v>
      </c>
      <c r="H69" s="59" t="s">
        <v>1520</v>
      </c>
      <c r="I69" s="59" t="s">
        <v>1459</v>
      </c>
      <c r="K69" s="33" t="s">
        <v>1457</v>
      </c>
    </row>
    <row r="70" spans="1:11" x14ac:dyDescent="0.3">
      <c r="A70" s="33" t="s">
        <v>220</v>
      </c>
      <c r="B70" s="33" t="s">
        <v>894</v>
      </c>
      <c r="C70" s="58" t="s">
        <v>1142</v>
      </c>
      <c r="E70" s="33" t="s">
        <v>45</v>
      </c>
      <c r="F70" s="33" t="s">
        <v>1434</v>
      </c>
      <c r="G70" s="33" t="s">
        <v>72</v>
      </c>
      <c r="H70" s="59" t="s">
        <v>1435</v>
      </c>
      <c r="I70" s="33" t="s">
        <v>1433</v>
      </c>
      <c r="K70" s="33" t="s">
        <v>1430</v>
      </c>
    </row>
    <row r="71" spans="1:11" x14ac:dyDescent="0.3">
      <c r="A71" s="33" t="s">
        <v>42</v>
      </c>
      <c r="B71" s="33" t="s">
        <v>43</v>
      </c>
      <c r="C71" s="58" t="s">
        <v>44</v>
      </c>
      <c r="D71" s="57"/>
      <c r="E71" s="33" t="s">
        <v>45</v>
      </c>
      <c r="F71" s="33" t="s">
        <v>249</v>
      </c>
      <c r="G71" s="33" t="s">
        <v>72</v>
      </c>
      <c r="H71" s="59" t="s">
        <v>1498</v>
      </c>
      <c r="I71" s="33" t="s">
        <v>1391</v>
      </c>
      <c r="K71" s="33" t="s">
        <v>1419</v>
      </c>
    </row>
    <row r="72" spans="1:11" x14ac:dyDescent="0.3">
      <c r="A72" s="33" t="s">
        <v>35</v>
      </c>
      <c r="B72" s="33" t="s">
        <v>1399</v>
      </c>
      <c r="C72" s="58" t="s">
        <v>1407</v>
      </c>
      <c r="E72" s="33" t="s">
        <v>1417</v>
      </c>
      <c r="H72" s="59" t="s">
        <v>1492</v>
      </c>
      <c r="I72" s="33" t="s">
        <v>1391</v>
      </c>
      <c r="K72" s="33" t="s">
        <v>1419</v>
      </c>
    </row>
    <row r="73" spans="1:11" x14ac:dyDescent="0.3">
      <c r="C73" s="58"/>
    </row>
    <row r="74" spans="1:11" x14ac:dyDescent="0.3">
      <c r="C74" s="58"/>
    </row>
    <row r="75" spans="1:11" x14ac:dyDescent="0.3">
      <c r="A75" s="33" t="s">
        <v>110</v>
      </c>
      <c r="B75" s="33" t="s">
        <v>1199</v>
      </c>
      <c r="C75" s="58" t="s">
        <v>1421</v>
      </c>
      <c r="E75" s="33" t="s">
        <v>1422</v>
      </c>
      <c r="F75" s="33" t="s">
        <v>1241</v>
      </c>
      <c r="G75" s="33" t="s">
        <v>93</v>
      </c>
      <c r="H75" s="59" t="s">
        <v>1499</v>
      </c>
      <c r="I75" s="33" t="s">
        <v>1425</v>
      </c>
      <c r="K75" s="33" t="s">
        <v>1419</v>
      </c>
    </row>
    <row r="76" spans="1:11" x14ac:dyDescent="0.3">
      <c r="A76" s="33" t="s">
        <v>594</v>
      </c>
      <c r="B76" s="33" t="s">
        <v>690</v>
      </c>
      <c r="C76" s="14" t="s">
        <v>928</v>
      </c>
      <c r="E76" s="33" t="s">
        <v>105</v>
      </c>
      <c r="F76" s="33" t="s">
        <v>933</v>
      </c>
      <c r="G76" s="33" t="s">
        <v>92</v>
      </c>
      <c r="H76" s="61" t="s">
        <v>1541</v>
      </c>
      <c r="I76" s="33" t="s">
        <v>1527</v>
      </c>
      <c r="K76" s="33" t="s">
        <v>1528</v>
      </c>
    </row>
    <row r="77" spans="1:11" x14ac:dyDescent="0.3">
      <c r="A77" s="33" t="s">
        <v>35</v>
      </c>
      <c r="B77" s="33" t="s">
        <v>441</v>
      </c>
      <c r="C77" s="62" t="s">
        <v>442</v>
      </c>
      <c r="E77" s="33" t="s">
        <v>93</v>
      </c>
      <c r="F77" s="33" t="s">
        <v>627</v>
      </c>
      <c r="G77" s="33" t="s">
        <v>92</v>
      </c>
      <c r="H77" s="59" t="s">
        <v>1537</v>
      </c>
      <c r="I77" s="33" t="s">
        <v>1531</v>
      </c>
      <c r="K77" s="33" t="s">
        <v>1535</v>
      </c>
    </row>
    <row r="78" spans="1:11" x14ac:dyDescent="0.3">
      <c r="A78" s="33" t="s">
        <v>460</v>
      </c>
      <c r="B78" s="33" t="s">
        <v>1269</v>
      </c>
      <c r="C78" s="62" t="s">
        <v>1270</v>
      </c>
      <c r="E78" s="33" t="s">
        <v>245</v>
      </c>
      <c r="F78" s="33" t="s">
        <v>1285</v>
      </c>
      <c r="G78" s="33" t="s">
        <v>92</v>
      </c>
      <c r="H78" s="59" t="s">
        <v>1538</v>
      </c>
      <c r="I78" s="33" t="s">
        <v>1531</v>
      </c>
      <c r="K78" s="33" t="s">
        <v>1535</v>
      </c>
    </row>
    <row r="79" spans="1:11" x14ac:dyDescent="0.3">
      <c r="A79" s="33" t="s">
        <v>86</v>
      </c>
      <c r="B79" s="33" t="s">
        <v>59</v>
      </c>
      <c r="C79" s="62" t="s">
        <v>1114</v>
      </c>
      <c r="E79" s="33" t="s">
        <v>166</v>
      </c>
      <c r="F79" s="33" t="s">
        <v>1143</v>
      </c>
      <c r="G79" s="33" t="s">
        <v>92</v>
      </c>
      <c r="H79" s="59" t="s">
        <v>1539</v>
      </c>
      <c r="I79" s="59" t="s">
        <v>1532</v>
      </c>
      <c r="K79" s="33" t="s">
        <v>1536</v>
      </c>
    </row>
    <row r="80" spans="1:11" x14ac:dyDescent="0.3">
      <c r="A80" s="33" t="s">
        <v>1529</v>
      </c>
      <c r="B80" s="33" t="s">
        <v>1530</v>
      </c>
      <c r="C80" s="62" t="s">
        <v>1533</v>
      </c>
      <c r="E80" s="33" t="s">
        <v>161</v>
      </c>
      <c r="F80" s="33" t="s">
        <v>1073</v>
      </c>
      <c r="G80" s="33" t="s">
        <v>92</v>
      </c>
      <c r="H80" s="59" t="s">
        <v>1540</v>
      </c>
      <c r="I80" s="33" t="s">
        <v>1534</v>
      </c>
      <c r="K80" s="33" t="s">
        <v>1536</v>
      </c>
    </row>
    <row r="91" spans="3:7" x14ac:dyDescent="0.3">
      <c r="D91" s="33">
        <v>71</v>
      </c>
      <c r="E91" s="33">
        <v>710</v>
      </c>
      <c r="G91" s="33">
        <v>450</v>
      </c>
    </row>
    <row r="92" spans="3:7" x14ac:dyDescent="0.3">
      <c r="C92" s="59" t="s">
        <v>1524</v>
      </c>
      <c r="D92" s="33">
        <v>71</v>
      </c>
      <c r="E92" s="33">
        <v>-92.98</v>
      </c>
      <c r="G92" s="33">
        <v>-84.46</v>
      </c>
    </row>
    <row r="93" spans="3:7" x14ac:dyDescent="0.3">
      <c r="C93" s="59" t="s">
        <v>1525</v>
      </c>
      <c r="D93" s="33">
        <v>66</v>
      </c>
      <c r="E93" s="33">
        <f>-D93*1.29</f>
        <v>-85.14</v>
      </c>
      <c r="G93" s="33">
        <v>-47.7</v>
      </c>
    </row>
    <row r="94" spans="3:7" x14ac:dyDescent="0.3">
      <c r="C94" s="59" t="s">
        <v>1526</v>
      </c>
      <c r="E94" s="33">
        <v>-3.25</v>
      </c>
    </row>
    <row r="95" spans="3:7" x14ac:dyDescent="0.3">
      <c r="C95" s="59" t="s">
        <v>1524</v>
      </c>
      <c r="E95" s="33">
        <v>-10.38</v>
      </c>
    </row>
    <row r="96" spans="3:7" x14ac:dyDescent="0.3">
      <c r="C96" s="59" t="s">
        <v>1525</v>
      </c>
      <c r="E96" s="33">
        <v>-1.29</v>
      </c>
    </row>
    <row r="97" spans="5:7" x14ac:dyDescent="0.3">
      <c r="G97" s="33">
        <v>-19.73</v>
      </c>
    </row>
    <row r="99" spans="5:7" x14ac:dyDescent="0.3">
      <c r="E99" s="33">
        <f>SUM(E91:E97)</f>
        <v>516.96</v>
      </c>
      <c r="G99" s="33">
        <f>SUM(G91:G97)</f>
        <v>298.11</v>
      </c>
    </row>
    <row r="100" spans="5:7" x14ac:dyDescent="0.3">
      <c r="E100" s="33">
        <f>+E99/2</f>
        <v>258.48</v>
      </c>
    </row>
  </sheetData>
  <sortState xmlns:xlrd2="http://schemas.microsoft.com/office/spreadsheetml/2017/richdata2" ref="A2:L72">
    <sortCondition ref="F2:F72"/>
  </sortState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CDDD02-EAEA-4D7E-9685-26EF4190978D}">
  <sheetPr>
    <pageSetUpPr fitToPage="1"/>
  </sheetPr>
  <dimension ref="A1:C68"/>
  <sheetViews>
    <sheetView topLeftCell="A46" workbookViewId="0">
      <selection activeCell="A66" sqref="A66"/>
    </sheetView>
  </sheetViews>
  <sheetFormatPr defaultRowHeight="14.4" x14ac:dyDescent="0.3"/>
  <cols>
    <col min="1" max="2" width="50.77734375" customWidth="1"/>
    <col min="3" max="3" width="8.88671875" style="10"/>
  </cols>
  <sheetData>
    <row r="1" spans="1:3" s="94" customFormat="1" x14ac:dyDescent="0.3">
      <c r="A1" s="210" t="s">
        <v>1268</v>
      </c>
      <c r="B1" s="210"/>
      <c r="C1" s="210"/>
    </row>
    <row r="2" spans="1:3" x14ac:dyDescent="0.3">
      <c r="A2" s="41"/>
      <c r="B2" s="41"/>
      <c r="C2" s="40"/>
    </row>
    <row r="4" spans="1:3" x14ac:dyDescent="0.3">
      <c r="A4" s="1" t="s">
        <v>1251</v>
      </c>
      <c r="B4" s="1"/>
    </row>
    <row r="6" spans="1:3" x14ac:dyDescent="0.3">
      <c r="A6" t="s">
        <v>1252</v>
      </c>
    </row>
    <row r="7" spans="1:3" x14ac:dyDescent="0.3">
      <c r="A7" t="s">
        <v>2294</v>
      </c>
    </row>
    <row r="8" spans="1:3" x14ac:dyDescent="0.3">
      <c r="A8" t="s">
        <v>1253</v>
      </c>
    </row>
    <row r="10" spans="1:3" x14ac:dyDescent="0.3">
      <c r="A10" t="s">
        <v>1254</v>
      </c>
    </row>
    <row r="11" spans="1:3" x14ac:dyDescent="0.3">
      <c r="A11" s="41"/>
      <c r="B11" s="41"/>
      <c r="C11" s="40"/>
    </row>
    <row r="13" spans="1:3" ht="43.2" x14ac:dyDescent="0.3">
      <c r="A13" s="43" t="s">
        <v>1255</v>
      </c>
    </row>
    <row r="14" spans="1:3" x14ac:dyDescent="0.3">
      <c r="A14" s="43"/>
    </row>
    <row r="15" spans="1:3" ht="28.8" x14ac:dyDescent="0.3">
      <c r="A15" s="43" t="s">
        <v>2304</v>
      </c>
    </row>
    <row r="16" spans="1:3" x14ac:dyDescent="0.3">
      <c r="A16" s="43"/>
    </row>
    <row r="17" spans="1:3" ht="28.8" x14ac:dyDescent="0.3">
      <c r="A17" s="43" t="s">
        <v>2295</v>
      </c>
    </row>
    <row r="18" spans="1:3" x14ac:dyDescent="0.3">
      <c r="A18" s="41"/>
      <c r="B18" s="41"/>
      <c r="C18" s="40"/>
    </row>
    <row r="20" spans="1:3" x14ac:dyDescent="0.3">
      <c r="A20" s="1" t="s">
        <v>1256</v>
      </c>
      <c r="B20" s="1"/>
    </row>
    <row r="22" spans="1:3" x14ac:dyDescent="0.3">
      <c r="A22" s="30" t="s">
        <v>1257</v>
      </c>
    </row>
    <row r="23" spans="1:3" x14ac:dyDescent="0.3">
      <c r="A23" s="41"/>
      <c r="B23" s="41"/>
      <c r="C23" s="40"/>
    </row>
    <row r="25" spans="1:3" x14ac:dyDescent="0.3">
      <c r="A25" s="30" t="s">
        <v>1258</v>
      </c>
    </row>
    <row r="26" spans="1:3" x14ac:dyDescent="0.3">
      <c r="A26" s="41"/>
      <c r="B26" s="41"/>
      <c r="C26" s="40"/>
    </row>
    <row r="28" spans="1:3" x14ac:dyDescent="0.3">
      <c r="A28" s="30" t="s">
        <v>1259</v>
      </c>
    </row>
    <row r="29" spans="1:3" x14ac:dyDescent="0.3">
      <c r="A29" s="41"/>
      <c r="B29" s="41"/>
      <c r="C29" s="40"/>
    </row>
    <row r="31" spans="1:3" x14ac:dyDescent="0.3">
      <c r="A31" s="30" t="s">
        <v>1260</v>
      </c>
    </row>
    <row r="32" spans="1:3" x14ac:dyDescent="0.3">
      <c r="A32" s="41"/>
      <c r="B32" s="41"/>
      <c r="C32" s="40"/>
    </row>
    <row r="34" spans="1:3" x14ac:dyDescent="0.3">
      <c r="A34" s="30" t="s">
        <v>1261</v>
      </c>
    </row>
    <row r="35" spans="1:3" x14ac:dyDescent="0.3">
      <c r="A35" s="30" t="s">
        <v>1262</v>
      </c>
    </row>
    <row r="36" spans="1:3" x14ac:dyDescent="0.3">
      <c r="A36" s="41"/>
      <c r="B36" s="41"/>
      <c r="C36" s="40"/>
    </row>
    <row r="37" spans="1:3" x14ac:dyDescent="0.3">
      <c r="A37" s="42"/>
      <c r="B37" s="42"/>
      <c r="C37" s="40"/>
    </row>
    <row r="38" spans="1:3" x14ac:dyDescent="0.3">
      <c r="A38" s="42"/>
      <c r="B38" s="42"/>
      <c r="C38" s="40"/>
    </row>
    <row r="39" spans="1:3" x14ac:dyDescent="0.3">
      <c r="A39" s="42"/>
      <c r="B39" s="42"/>
      <c r="C39" s="40"/>
    </row>
    <row r="40" spans="1:3" x14ac:dyDescent="0.3">
      <c r="A40" s="42"/>
      <c r="B40" s="42"/>
      <c r="C40" s="40"/>
    </row>
    <row r="42" spans="1:3" x14ac:dyDescent="0.3">
      <c r="A42" t="s">
        <v>1266</v>
      </c>
    </row>
    <row r="44" spans="1:3" ht="15" thickBot="1" x14ac:dyDescent="0.35">
      <c r="A44" t="s">
        <v>1263</v>
      </c>
      <c r="C44" s="44" t="s">
        <v>1264</v>
      </c>
    </row>
    <row r="45" spans="1:3" ht="15" thickBot="1" x14ac:dyDescent="0.35">
      <c r="B45" s="30" t="s">
        <v>2296</v>
      </c>
      <c r="C45" s="45"/>
    </row>
    <row r="46" spans="1:3" ht="15" thickBot="1" x14ac:dyDescent="0.35">
      <c r="B46" t="s">
        <v>1265</v>
      </c>
    </row>
    <row r="47" spans="1:3" ht="15" thickBot="1" x14ac:dyDescent="0.35">
      <c r="B47" s="30" t="s">
        <v>2297</v>
      </c>
      <c r="C47" s="45"/>
    </row>
    <row r="48" spans="1:3" x14ac:dyDescent="0.3">
      <c r="A48" s="41"/>
      <c r="B48" s="41"/>
      <c r="C48" s="40"/>
    </row>
    <row r="50" spans="1:3" x14ac:dyDescent="0.3">
      <c r="A50" t="s">
        <v>1267</v>
      </c>
    </row>
    <row r="52" spans="1:3" x14ac:dyDescent="0.3">
      <c r="A52" t="s">
        <v>2298</v>
      </c>
    </row>
    <row r="53" spans="1:3" x14ac:dyDescent="0.3">
      <c r="A53" t="s">
        <v>1265</v>
      </c>
    </row>
    <row r="54" spans="1:3" x14ac:dyDescent="0.3">
      <c r="A54" t="s">
        <v>2299</v>
      </c>
    </row>
    <row r="55" spans="1:3" x14ac:dyDescent="0.3">
      <c r="A55" s="41"/>
      <c r="B55" s="41"/>
      <c r="C55" s="40"/>
    </row>
    <row r="57" spans="1:3" x14ac:dyDescent="0.3">
      <c r="A57" s="1" t="s">
        <v>2300</v>
      </c>
    </row>
    <row r="59" spans="1:3" x14ac:dyDescent="0.3">
      <c r="A59" t="s">
        <v>2302</v>
      </c>
    </row>
    <row r="61" spans="1:3" x14ac:dyDescent="0.3">
      <c r="A61" t="s">
        <v>2301</v>
      </c>
    </row>
    <row r="63" spans="1:3" x14ac:dyDescent="0.3">
      <c r="A63" t="s">
        <v>2305</v>
      </c>
    </row>
    <row r="64" spans="1:3" x14ac:dyDescent="0.3">
      <c r="A64" s="4" t="s">
        <v>2306</v>
      </c>
    </row>
    <row r="65" spans="1:1" x14ac:dyDescent="0.3">
      <c r="A65" s="107" t="s">
        <v>2307</v>
      </c>
    </row>
    <row r="66" spans="1:1" x14ac:dyDescent="0.3">
      <c r="A66" s="4" t="s">
        <v>2303</v>
      </c>
    </row>
    <row r="68" spans="1:1" x14ac:dyDescent="0.3">
      <c r="A68" t="s">
        <v>2308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47BBF-6AC0-4858-AB0B-5D333CFF800B}">
  <dimension ref="B1:U175"/>
  <sheetViews>
    <sheetView topLeftCell="D1" workbookViewId="0">
      <selection activeCell="D8" sqref="D8"/>
    </sheetView>
  </sheetViews>
  <sheetFormatPr defaultRowHeight="14.4" x14ac:dyDescent="0.3"/>
  <cols>
    <col min="3" max="3" width="30.77734375" customWidth="1"/>
    <col min="4" max="5" width="15.77734375" customWidth="1"/>
    <col min="6" max="6" width="40.77734375" customWidth="1"/>
    <col min="7" max="20" width="10.77734375" style="10" customWidth="1"/>
    <col min="21" max="21" width="10.77734375" style="15" customWidth="1"/>
  </cols>
  <sheetData>
    <row r="1" spans="3:21" x14ac:dyDescent="0.3">
      <c r="D1" s="2" t="s">
        <v>368</v>
      </c>
      <c r="E1" s="2" t="s">
        <v>369</v>
      </c>
      <c r="F1" s="7" t="s">
        <v>370</v>
      </c>
      <c r="G1" s="9"/>
      <c r="H1" s="13" t="s">
        <v>371</v>
      </c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3:21" x14ac:dyDescent="0.3">
      <c r="D2" s="2" t="s">
        <v>624</v>
      </c>
      <c r="E2" s="2" t="s">
        <v>352</v>
      </c>
      <c r="F2" s="7" t="s">
        <v>1012</v>
      </c>
      <c r="G2" s="9"/>
      <c r="H2" s="13" t="s">
        <v>371</v>
      </c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3:21" s="14" customFormat="1" x14ac:dyDescent="0.3">
      <c r="D3" s="2" t="s">
        <v>35</v>
      </c>
      <c r="E3" s="2" t="s">
        <v>1040</v>
      </c>
      <c r="F3" s="7"/>
      <c r="G3" s="9"/>
      <c r="H3" s="13" t="s">
        <v>371</v>
      </c>
      <c r="I3" s="9"/>
      <c r="J3" s="9"/>
      <c r="K3" s="9"/>
      <c r="L3" s="9"/>
      <c r="M3" s="9"/>
      <c r="N3" s="9"/>
      <c r="O3" s="9"/>
      <c r="P3" s="9"/>
      <c r="Q3" s="9"/>
      <c r="R3" s="46"/>
      <c r="S3" s="9"/>
      <c r="T3" s="9"/>
      <c r="U3" s="15"/>
    </row>
    <row r="4" spans="3:21" x14ac:dyDescent="0.3">
      <c r="D4" s="2" t="s">
        <v>34</v>
      </c>
      <c r="E4" s="2" t="s">
        <v>724</v>
      </c>
      <c r="F4" s="7" t="s">
        <v>725</v>
      </c>
      <c r="G4" s="9"/>
      <c r="H4" s="13" t="s">
        <v>371</v>
      </c>
      <c r="I4" s="9"/>
      <c r="J4" s="9"/>
      <c r="K4" s="9"/>
      <c r="L4" s="9"/>
      <c r="M4" s="9"/>
      <c r="N4" s="9"/>
      <c r="O4" s="9"/>
      <c r="P4" s="9"/>
      <c r="Q4" s="9"/>
      <c r="R4" s="46"/>
      <c r="S4" s="9"/>
      <c r="T4" s="9"/>
    </row>
    <row r="5" spans="3:21" x14ac:dyDescent="0.3">
      <c r="D5" s="2" t="s">
        <v>394</v>
      </c>
      <c r="E5" s="2" t="s">
        <v>393</v>
      </c>
      <c r="F5" s="7" t="s">
        <v>392</v>
      </c>
      <c r="G5" s="9"/>
      <c r="H5" s="13" t="s">
        <v>371</v>
      </c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10" spans="3:21" x14ac:dyDescent="0.3">
      <c r="C10" s="1" t="s">
        <v>982</v>
      </c>
      <c r="D10" s="2" t="s">
        <v>129</v>
      </c>
      <c r="E10" s="2" t="s">
        <v>130</v>
      </c>
      <c r="F10" s="7" t="s">
        <v>316</v>
      </c>
      <c r="G10" s="9"/>
      <c r="H10" s="9">
        <v>1</v>
      </c>
      <c r="I10" s="9"/>
      <c r="J10" s="9"/>
      <c r="K10" s="9"/>
      <c r="L10" s="9"/>
      <c r="M10" s="9"/>
      <c r="N10" s="9"/>
      <c r="O10" s="9"/>
      <c r="P10" s="9"/>
      <c r="Q10" s="9"/>
      <c r="R10" s="9"/>
      <c r="S10" s="9" t="s">
        <v>245</v>
      </c>
      <c r="T10" s="9" t="s">
        <v>317</v>
      </c>
    </row>
    <row r="11" spans="3:21" x14ac:dyDescent="0.3">
      <c r="D11" s="2" t="s">
        <v>383</v>
      </c>
      <c r="E11" s="2" t="s">
        <v>609</v>
      </c>
      <c r="F11" s="7" t="s">
        <v>610</v>
      </c>
      <c r="G11" s="9"/>
      <c r="H11" s="9"/>
      <c r="I11" s="9">
        <v>2</v>
      </c>
      <c r="J11" s="9"/>
      <c r="K11" s="9"/>
      <c r="L11" s="9"/>
      <c r="M11" s="9"/>
      <c r="N11" s="9"/>
      <c r="O11" s="9"/>
      <c r="P11" s="9"/>
      <c r="Q11" s="9"/>
      <c r="R11" s="9"/>
      <c r="S11" s="9" t="s">
        <v>161</v>
      </c>
      <c r="T11" s="9" t="s">
        <v>615</v>
      </c>
    </row>
    <row r="12" spans="3:21" x14ac:dyDescent="0.3">
      <c r="D12" s="2" t="s">
        <v>66</v>
      </c>
      <c r="E12" s="2" t="s">
        <v>802</v>
      </c>
      <c r="F12" s="7" t="s">
        <v>803</v>
      </c>
      <c r="G12" s="9"/>
      <c r="H12" s="9">
        <v>1</v>
      </c>
      <c r="I12" s="9"/>
      <c r="J12" s="9"/>
      <c r="K12" s="9"/>
      <c r="L12" s="9"/>
      <c r="M12" s="9"/>
      <c r="N12" s="9"/>
      <c r="O12" s="9"/>
      <c r="P12" s="9"/>
      <c r="Q12" s="9"/>
      <c r="R12" s="46"/>
      <c r="S12" s="46" t="s">
        <v>69</v>
      </c>
      <c r="T12" s="46" t="s">
        <v>812</v>
      </c>
    </row>
    <row r="13" spans="3:21" x14ac:dyDescent="0.3">
      <c r="D13" s="2" t="s">
        <v>267</v>
      </c>
      <c r="E13" s="2" t="s">
        <v>268</v>
      </c>
      <c r="F13" s="7" t="s">
        <v>269</v>
      </c>
      <c r="G13" s="9"/>
      <c r="H13" s="9"/>
      <c r="I13" s="9"/>
      <c r="J13" s="9">
        <v>3</v>
      </c>
      <c r="K13" s="9"/>
      <c r="L13" s="9"/>
      <c r="M13" s="9"/>
      <c r="N13" s="9"/>
      <c r="O13" s="9"/>
      <c r="P13" s="9"/>
      <c r="Q13" s="9"/>
      <c r="R13" s="9"/>
      <c r="S13" s="9" t="s">
        <v>270</v>
      </c>
      <c r="T13" s="11"/>
    </row>
    <row r="14" spans="3:21" x14ac:dyDescent="0.3">
      <c r="D14" s="2" t="s">
        <v>289</v>
      </c>
      <c r="E14" s="2" t="s">
        <v>87</v>
      </c>
      <c r="F14" s="7" t="s">
        <v>290</v>
      </c>
      <c r="G14" s="9"/>
      <c r="H14" s="9">
        <v>1</v>
      </c>
      <c r="I14" s="9"/>
      <c r="J14" s="9"/>
      <c r="K14" s="9"/>
      <c r="L14" s="9"/>
      <c r="M14" s="9"/>
      <c r="N14" s="9"/>
      <c r="O14" s="9"/>
      <c r="P14" s="9"/>
      <c r="Q14" s="9"/>
      <c r="R14" s="46"/>
      <c r="S14" s="46" t="s">
        <v>93</v>
      </c>
      <c r="T14" s="9" t="s">
        <v>291</v>
      </c>
    </row>
    <row r="15" spans="3:21" x14ac:dyDescent="0.3">
      <c r="D15" s="2" t="s">
        <v>101</v>
      </c>
      <c r="E15" s="2" t="s">
        <v>863</v>
      </c>
      <c r="F15" s="7" t="s">
        <v>864</v>
      </c>
      <c r="G15" s="9"/>
      <c r="H15" s="9">
        <v>1</v>
      </c>
      <c r="I15" s="9"/>
      <c r="J15" s="9"/>
      <c r="K15" s="9"/>
      <c r="L15" s="9"/>
      <c r="M15" s="9"/>
      <c r="N15" s="9"/>
      <c r="O15" s="9"/>
      <c r="P15" s="9"/>
      <c r="Q15" s="9"/>
      <c r="R15" s="9"/>
      <c r="S15" s="11"/>
      <c r="T15" s="11"/>
    </row>
    <row r="16" spans="3:21" x14ac:dyDescent="0.3">
      <c r="D16" s="2" t="s">
        <v>91</v>
      </c>
      <c r="E16" s="2" t="s">
        <v>358</v>
      </c>
      <c r="F16" s="7" t="s">
        <v>359</v>
      </c>
      <c r="G16" s="9"/>
      <c r="H16" s="9"/>
      <c r="I16" s="9"/>
      <c r="J16" s="9">
        <v>3</v>
      </c>
      <c r="K16" s="9"/>
      <c r="L16" s="9"/>
      <c r="M16" s="9"/>
      <c r="N16" s="9"/>
      <c r="O16" s="9"/>
      <c r="P16" s="9"/>
      <c r="Q16" s="9"/>
      <c r="R16" s="9"/>
      <c r="S16" s="9" t="s">
        <v>69</v>
      </c>
      <c r="T16" s="9" t="s">
        <v>360</v>
      </c>
    </row>
    <row r="17" spans="2:21" x14ac:dyDescent="0.3">
      <c r="B17" s="5" t="s">
        <v>46</v>
      </c>
      <c r="D17" s="2" t="s">
        <v>47</v>
      </c>
      <c r="E17" s="2" t="s">
        <v>48</v>
      </c>
      <c r="F17" s="7" t="s">
        <v>49</v>
      </c>
      <c r="G17" s="9"/>
      <c r="H17" s="9">
        <v>1</v>
      </c>
      <c r="I17" s="9"/>
      <c r="J17" s="9"/>
      <c r="K17" s="9"/>
      <c r="L17" s="9"/>
      <c r="M17" s="9"/>
      <c r="N17" s="9"/>
      <c r="O17" s="9"/>
      <c r="P17" s="9"/>
      <c r="Q17" s="9"/>
      <c r="R17" s="9"/>
      <c r="S17" s="9" t="s">
        <v>245</v>
      </c>
      <c r="T17" s="11"/>
    </row>
    <row r="18" spans="2:21" x14ac:dyDescent="0.3">
      <c r="D18" s="2" t="s">
        <v>458</v>
      </c>
      <c r="E18" s="2" t="s">
        <v>879</v>
      </c>
      <c r="F18" s="7" t="s">
        <v>880</v>
      </c>
      <c r="G18" s="9"/>
      <c r="H18" s="9"/>
      <c r="I18" s="9"/>
      <c r="J18" s="9">
        <v>3</v>
      </c>
      <c r="K18" s="9"/>
      <c r="L18" s="9"/>
      <c r="M18" s="9"/>
      <c r="N18" s="9"/>
      <c r="O18" s="9"/>
      <c r="P18" s="9"/>
      <c r="Q18" s="9"/>
      <c r="R18" s="9"/>
      <c r="S18" s="20"/>
      <c r="T18" s="11"/>
    </row>
    <row r="19" spans="2:21" x14ac:dyDescent="0.3">
      <c r="D19" s="2" t="s">
        <v>86</v>
      </c>
      <c r="E19" s="2" t="s">
        <v>185</v>
      </c>
      <c r="F19" s="7" t="s">
        <v>297</v>
      </c>
      <c r="G19" s="9"/>
      <c r="H19" s="9"/>
      <c r="I19" s="9"/>
      <c r="J19" s="9">
        <v>3</v>
      </c>
      <c r="K19" s="9"/>
      <c r="L19" s="9"/>
      <c r="M19" s="9"/>
      <c r="N19" s="9"/>
      <c r="O19" s="9"/>
      <c r="P19" s="9"/>
      <c r="Q19" s="9"/>
      <c r="R19" s="9"/>
      <c r="S19" s="9" t="s">
        <v>72</v>
      </c>
      <c r="T19" s="11"/>
    </row>
    <row r="20" spans="2:21" x14ac:dyDescent="0.3">
      <c r="D20" s="2" t="s">
        <v>163</v>
      </c>
      <c r="E20" s="2" t="s">
        <v>170</v>
      </c>
      <c r="F20" s="7" t="s">
        <v>831</v>
      </c>
      <c r="G20" s="9"/>
      <c r="H20" s="9"/>
      <c r="I20" s="9"/>
      <c r="J20" s="9">
        <v>3</v>
      </c>
      <c r="K20" s="9"/>
      <c r="L20" s="9"/>
      <c r="M20" s="9"/>
      <c r="N20" s="9"/>
      <c r="O20" s="9"/>
      <c r="P20" s="9"/>
      <c r="Q20" s="9"/>
      <c r="R20" s="9"/>
      <c r="S20" s="9" t="s">
        <v>72</v>
      </c>
      <c r="T20" s="11"/>
    </row>
    <row r="21" spans="2:21" x14ac:dyDescent="0.3">
      <c r="D21" s="2" t="s">
        <v>110</v>
      </c>
      <c r="E21" s="2" t="s">
        <v>701</v>
      </c>
      <c r="F21" s="7" t="s">
        <v>702</v>
      </c>
      <c r="G21" s="9"/>
      <c r="H21" s="9"/>
      <c r="I21" s="9"/>
      <c r="J21" s="9">
        <v>3</v>
      </c>
      <c r="K21" s="9"/>
      <c r="L21" s="9"/>
      <c r="M21" s="9"/>
      <c r="N21" s="9"/>
      <c r="O21" s="9"/>
      <c r="P21" s="9"/>
      <c r="Q21" s="9"/>
      <c r="R21" s="9"/>
      <c r="S21" s="11"/>
      <c r="T21" s="11"/>
    </row>
    <row r="22" spans="2:21" x14ac:dyDescent="0.3">
      <c r="D22" s="2" t="s">
        <v>35</v>
      </c>
      <c r="E22" s="2" t="s">
        <v>612</v>
      </c>
      <c r="F22" s="7" t="s">
        <v>613</v>
      </c>
      <c r="G22" s="9"/>
      <c r="H22" s="9"/>
      <c r="I22" s="9"/>
      <c r="J22" s="9">
        <v>3</v>
      </c>
      <c r="K22" s="9"/>
      <c r="L22" s="9"/>
      <c r="M22" s="9"/>
      <c r="N22" s="9"/>
      <c r="O22" s="9"/>
      <c r="P22" s="9"/>
      <c r="Q22" s="9"/>
      <c r="R22" s="9"/>
      <c r="S22" s="9" t="s">
        <v>270</v>
      </c>
      <c r="T22" s="11"/>
    </row>
    <row r="23" spans="2:21" x14ac:dyDescent="0.3">
      <c r="D23" s="2" t="s">
        <v>77</v>
      </c>
      <c r="E23" s="2" t="s">
        <v>921</v>
      </c>
      <c r="F23" s="7" t="s">
        <v>920</v>
      </c>
      <c r="G23" s="11">
        <v>0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9"/>
      <c r="T23" s="11"/>
    </row>
    <row r="24" spans="2:21" x14ac:dyDescent="0.3">
      <c r="D24" s="2" t="s">
        <v>99</v>
      </c>
      <c r="E24" s="2" t="s">
        <v>100</v>
      </c>
      <c r="F24" s="7" t="s">
        <v>321</v>
      </c>
      <c r="G24" s="9"/>
      <c r="H24" s="9"/>
      <c r="I24" s="9"/>
      <c r="J24" s="9">
        <v>3</v>
      </c>
      <c r="K24" s="9"/>
      <c r="L24" s="9"/>
      <c r="M24" s="9"/>
      <c r="N24" s="9"/>
      <c r="O24" s="9"/>
      <c r="P24" s="9"/>
      <c r="Q24" s="9"/>
      <c r="R24" s="46"/>
      <c r="S24" s="46" t="s">
        <v>72</v>
      </c>
      <c r="T24" s="11"/>
    </row>
    <row r="25" spans="2:21" x14ac:dyDescent="0.3">
      <c r="D25" s="2" t="s">
        <v>628</v>
      </c>
      <c r="E25" s="2" t="s">
        <v>629</v>
      </c>
      <c r="F25" s="7" t="s">
        <v>630</v>
      </c>
      <c r="G25" s="11">
        <v>0</v>
      </c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</row>
    <row r="26" spans="2:21" x14ac:dyDescent="0.3">
      <c r="D26" s="2" t="s">
        <v>89</v>
      </c>
      <c r="E26" s="2" t="s">
        <v>730</v>
      </c>
      <c r="F26" s="7" t="s">
        <v>729</v>
      </c>
      <c r="G26" s="9"/>
      <c r="H26" s="9"/>
      <c r="I26" s="9"/>
      <c r="J26" s="9">
        <v>3</v>
      </c>
      <c r="K26" s="9"/>
      <c r="L26" s="9"/>
      <c r="M26" s="9"/>
      <c r="N26" s="9"/>
      <c r="O26" s="9"/>
      <c r="P26" s="9"/>
      <c r="Q26" s="9"/>
      <c r="R26" s="46"/>
      <c r="S26" s="46" t="s">
        <v>105</v>
      </c>
      <c r="T26" s="9" t="s">
        <v>753</v>
      </c>
    </row>
    <row r="27" spans="2:21" x14ac:dyDescent="0.3">
      <c r="D27" s="2" t="s">
        <v>413</v>
      </c>
      <c r="E27" s="2" t="s">
        <v>414</v>
      </c>
      <c r="F27" s="7" t="s">
        <v>415</v>
      </c>
      <c r="G27" s="9"/>
      <c r="H27" s="9"/>
      <c r="I27" s="9"/>
      <c r="J27" s="9">
        <v>3</v>
      </c>
      <c r="K27" s="9"/>
      <c r="L27" s="9"/>
      <c r="M27" s="9"/>
      <c r="N27" s="9"/>
      <c r="O27" s="9"/>
      <c r="P27" s="9"/>
      <c r="Q27" s="9"/>
      <c r="R27" s="9"/>
      <c r="S27" s="9" t="s">
        <v>245</v>
      </c>
      <c r="T27" s="9" t="s">
        <v>470</v>
      </c>
    </row>
    <row r="28" spans="2:21" x14ac:dyDescent="0.3">
      <c r="D28" s="2" t="s">
        <v>663</v>
      </c>
      <c r="E28" s="2" t="s">
        <v>664</v>
      </c>
      <c r="F28" s="7" t="s">
        <v>665</v>
      </c>
      <c r="G28" s="9"/>
      <c r="H28" s="9"/>
      <c r="I28" s="9"/>
      <c r="J28" s="9">
        <v>3</v>
      </c>
      <c r="K28" s="9"/>
      <c r="L28" s="9"/>
      <c r="M28" s="9"/>
      <c r="N28" s="9"/>
      <c r="O28" s="9"/>
      <c r="P28" s="9"/>
      <c r="Q28" s="9"/>
      <c r="R28" s="9"/>
      <c r="S28" s="9" t="s">
        <v>161</v>
      </c>
      <c r="T28" s="9" t="s">
        <v>666</v>
      </c>
    </row>
    <row r="29" spans="2:21" x14ac:dyDescent="0.3">
      <c r="D29" s="2" t="s">
        <v>451</v>
      </c>
      <c r="E29" s="2" t="s">
        <v>452</v>
      </c>
      <c r="F29" s="7" t="s">
        <v>453</v>
      </c>
      <c r="G29" s="9"/>
      <c r="H29" s="9"/>
      <c r="I29" s="9">
        <v>2</v>
      </c>
      <c r="J29" s="9"/>
      <c r="K29" s="9"/>
      <c r="L29" s="9"/>
      <c r="M29" s="9"/>
      <c r="N29" s="9"/>
      <c r="O29" s="9"/>
      <c r="P29" s="9"/>
      <c r="Q29" s="9"/>
      <c r="R29" s="46"/>
      <c r="S29" s="46" t="s">
        <v>245</v>
      </c>
      <c r="T29" s="9" t="s">
        <v>562</v>
      </c>
    </row>
    <row r="30" spans="2:21" x14ac:dyDescent="0.3">
      <c r="D30" s="2" t="s">
        <v>465</v>
      </c>
      <c r="E30" s="2" t="s">
        <v>186</v>
      </c>
      <c r="F30" s="7" t="s">
        <v>466</v>
      </c>
      <c r="G30" s="9"/>
      <c r="H30" s="9"/>
      <c r="I30" s="9">
        <v>2</v>
      </c>
      <c r="J30" s="9"/>
      <c r="K30" s="9"/>
      <c r="L30" s="9"/>
      <c r="M30" s="9"/>
      <c r="N30" s="9"/>
      <c r="O30" s="9"/>
      <c r="P30" s="9"/>
      <c r="Q30" s="9"/>
      <c r="R30" s="9"/>
      <c r="S30" s="9" t="s">
        <v>69</v>
      </c>
      <c r="T30" s="11"/>
    </row>
    <row r="31" spans="2:21" x14ac:dyDescent="0.3">
      <c r="D31" s="2" t="s">
        <v>400</v>
      </c>
      <c r="E31" s="2" t="s">
        <v>1205</v>
      </c>
      <c r="F31" s="7" t="s">
        <v>1204</v>
      </c>
      <c r="G31" s="9"/>
      <c r="H31" s="9"/>
      <c r="I31" s="9"/>
      <c r="J31" s="9">
        <v>3</v>
      </c>
      <c r="K31" s="9"/>
      <c r="L31" s="9"/>
      <c r="M31" s="9"/>
      <c r="N31" s="9"/>
      <c r="O31" s="9"/>
      <c r="P31" s="9"/>
      <c r="Q31" s="9"/>
      <c r="R31" s="9"/>
      <c r="S31" s="9" t="s">
        <v>69</v>
      </c>
      <c r="T31" s="9" t="s">
        <v>1206</v>
      </c>
    </row>
    <row r="32" spans="2:21" s="14" customFormat="1" x14ac:dyDescent="0.3">
      <c r="D32" s="2" t="s">
        <v>738</v>
      </c>
      <c r="E32" s="2" t="s">
        <v>1278</v>
      </c>
      <c r="F32" s="7" t="s">
        <v>1277</v>
      </c>
      <c r="G32" s="9"/>
      <c r="H32" s="9"/>
      <c r="I32" s="9"/>
      <c r="J32" s="9">
        <v>3</v>
      </c>
      <c r="K32" s="9"/>
      <c r="L32" s="9"/>
      <c r="M32" s="9"/>
      <c r="N32" s="9"/>
      <c r="O32" s="9"/>
      <c r="P32" s="9"/>
      <c r="Q32" s="9"/>
      <c r="R32" s="9"/>
      <c r="S32" s="9" t="s">
        <v>245</v>
      </c>
      <c r="T32" s="9" t="s">
        <v>1279</v>
      </c>
      <c r="U32" s="15"/>
    </row>
    <row r="33" spans="4:21" x14ac:dyDescent="0.3">
      <c r="D33" s="2" t="s">
        <v>133</v>
      </c>
      <c r="E33" s="2" t="s">
        <v>493</v>
      </c>
      <c r="F33" s="7" t="s">
        <v>494</v>
      </c>
      <c r="G33" s="9"/>
      <c r="H33" s="9">
        <v>1</v>
      </c>
      <c r="I33" s="9"/>
      <c r="J33" s="9"/>
      <c r="K33" s="9"/>
      <c r="L33" s="9"/>
      <c r="M33" s="9"/>
      <c r="N33" s="9"/>
      <c r="O33" s="9"/>
      <c r="P33" s="9"/>
      <c r="Q33" s="9"/>
      <c r="R33" s="46"/>
      <c r="S33" s="20"/>
      <c r="T33" s="11"/>
    </row>
    <row r="34" spans="4:21" x14ac:dyDescent="0.3">
      <c r="D34" s="2" t="s">
        <v>50</v>
      </c>
      <c r="E34" s="2" t="s">
        <v>532</v>
      </c>
      <c r="F34" s="7" t="s">
        <v>533</v>
      </c>
      <c r="G34" s="9"/>
      <c r="H34" s="9"/>
      <c r="I34" s="9"/>
      <c r="J34" s="9">
        <v>3</v>
      </c>
      <c r="K34" s="9"/>
      <c r="L34" s="9"/>
      <c r="M34" s="9"/>
      <c r="N34" s="9"/>
      <c r="O34" s="9"/>
      <c r="P34" s="9"/>
      <c r="Q34" s="9"/>
      <c r="R34" s="9"/>
      <c r="S34" s="9" t="s">
        <v>534</v>
      </c>
      <c r="T34" s="9" t="s">
        <v>568</v>
      </c>
    </row>
    <row r="35" spans="4:21" x14ac:dyDescent="0.3">
      <c r="D35" s="2" t="s">
        <v>723</v>
      </c>
      <c r="E35" s="2" t="s">
        <v>1070</v>
      </c>
      <c r="F35" s="21" t="s">
        <v>1069</v>
      </c>
      <c r="G35" s="9"/>
      <c r="H35" s="9"/>
      <c r="I35" s="9">
        <v>2</v>
      </c>
      <c r="J35" s="9"/>
      <c r="K35" s="9"/>
      <c r="L35" s="9"/>
      <c r="M35" s="9"/>
      <c r="N35" s="9"/>
      <c r="O35" s="9"/>
      <c r="P35" s="9"/>
      <c r="Q35" s="9"/>
      <c r="R35" s="46"/>
      <c r="S35" s="46" t="s">
        <v>245</v>
      </c>
      <c r="T35" s="9" t="s">
        <v>1071</v>
      </c>
    </row>
    <row r="36" spans="4:21" x14ac:dyDescent="0.3">
      <c r="D36" s="2" t="s">
        <v>91</v>
      </c>
      <c r="E36" s="2" t="s">
        <v>1245</v>
      </c>
      <c r="F36" s="7" t="s">
        <v>1246</v>
      </c>
      <c r="G36" s="11">
        <v>0</v>
      </c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</row>
    <row r="37" spans="4:21" x14ac:dyDescent="0.3">
      <c r="D37" s="2" t="s">
        <v>454</v>
      </c>
      <c r="E37" s="2" t="s">
        <v>1176</v>
      </c>
      <c r="F37" s="7" t="s">
        <v>1175</v>
      </c>
      <c r="G37" s="11">
        <v>0</v>
      </c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20"/>
      <c r="S37" s="20"/>
      <c r="T37" s="11"/>
    </row>
    <row r="38" spans="4:21" x14ac:dyDescent="0.3">
      <c r="D38" s="2" t="s">
        <v>201</v>
      </c>
      <c r="E38" s="2" t="s">
        <v>693</v>
      </c>
      <c r="F38" s="7" t="s">
        <v>819</v>
      </c>
      <c r="G38" s="11">
        <v>0</v>
      </c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20"/>
      <c r="T38" s="11"/>
    </row>
    <row r="39" spans="4:21" x14ac:dyDescent="0.3">
      <c r="D39" s="2" t="s">
        <v>86</v>
      </c>
      <c r="E39" s="2" t="s">
        <v>856</v>
      </c>
      <c r="F39" s="7" t="s">
        <v>857</v>
      </c>
      <c r="G39" s="11">
        <v>0</v>
      </c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20"/>
      <c r="T39" s="11"/>
    </row>
    <row r="40" spans="4:21" x14ac:dyDescent="0.3">
      <c r="D40" s="2" t="s">
        <v>191</v>
      </c>
      <c r="E40" s="2" t="s">
        <v>861</v>
      </c>
      <c r="F40" s="7" t="s">
        <v>862</v>
      </c>
      <c r="G40" s="11">
        <v>0</v>
      </c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</row>
    <row r="41" spans="4:21" x14ac:dyDescent="0.3">
      <c r="D41" s="2" t="s">
        <v>1014</v>
      </c>
      <c r="E41" s="2" t="s">
        <v>203</v>
      </c>
      <c r="F41" s="7" t="s">
        <v>1013</v>
      </c>
      <c r="G41" s="11">
        <v>0</v>
      </c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</row>
    <row r="42" spans="4:21" x14ac:dyDescent="0.3">
      <c r="D42" s="2" t="s">
        <v>129</v>
      </c>
      <c r="E42" s="2" t="s">
        <v>149</v>
      </c>
      <c r="F42" s="7" t="s">
        <v>467</v>
      </c>
      <c r="G42" s="9"/>
      <c r="H42" s="9"/>
      <c r="I42" s="9">
        <v>2</v>
      </c>
      <c r="J42" s="9"/>
      <c r="K42" s="9"/>
      <c r="L42" s="9"/>
      <c r="M42" s="9"/>
      <c r="N42" s="9"/>
      <c r="O42" s="9"/>
      <c r="P42" s="9"/>
      <c r="Q42" s="9"/>
      <c r="R42" s="9"/>
      <c r="S42" s="9" t="s">
        <v>161</v>
      </c>
      <c r="T42" s="9" t="s">
        <v>347</v>
      </c>
      <c r="U42" s="24" t="s">
        <v>150</v>
      </c>
    </row>
    <row r="43" spans="4:21" x14ac:dyDescent="0.3">
      <c r="D43" s="2" t="s">
        <v>834</v>
      </c>
      <c r="E43" s="2" t="s">
        <v>174</v>
      </c>
      <c r="F43" s="7" t="s">
        <v>835</v>
      </c>
      <c r="G43" s="9"/>
      <c r="H43" s="9"/>
      <c r="I43" s="9">
        <v>2</v>
      </c>
      <c r="J43" s="9"/>
      <c r="K43" s="9"/>
      <c r="L43" s="9"/>
      <c r="M43" s="9"/>
      <c r="N43" s="9"/>
      <c r="O43" s="9"/>
      <c r="P43" s="9"/>
      <c r="Q43" s="9"/>
      <c r="R43" s="9"/>
      <c r="S43" s="9" t="s">
        <v>72</v>
      </c>
      <c r="T43" s="9" t="s">
        <v>1190</v>
      </c>
      <c r="U43" s="24"/>
    </row>
    <row r="44" spans="4:21" x14ac:dyDescent="0.3">
      <c r="D44" s="2" t="s">
        <v>212</v>
      </c>
      <c r="E44" s="2" t="s">
        <v>654</v>
      </c>
      <c r="F44" s="7" t="s">
        <v>655</v>
      </c>
      <c r="G44" s="9"/>
      <c r="H44" s="9"/>
      <c r="I44" s="9"/>
      <c r="J44" s="9"/>
      <c r="K44" s="9"/>
      <c r="L44" s="9"/>
      <c r="M44" s="9">
        <v>6</v>
      </c>
      <c r="N44" s="9"/>
      <c r="O44" s="9"/>
      <c r="P44" s="9"/>
      <c r="Q44" s="9"/>
      <c r="R44" s="17" t="s">
        <v>656</v>
      </c>
      <c r="S44" s="38" t="s">
        <v>245</v>
      </c>
      <c r="T44" s="9" t="s">
        <v>657</v>
      </c>
      <c r="U44" s="24" t="s">
        <v>1355</v>
      </c>
    </row>
    <row r="45" spans="4:21" x14ac:dyDescent="0.3">
      <c r="D45" s="2" t="s">
        <v>86</v>
      </c>
      <c r="E45" s="2" t="s">
        <v>804</v>
      </c>
      <c r="F45" s="7" t="s">
        <v>805</v>
      </c>
      <c r="G45" s="9"/>
      <c r="H45" s="9">
        <v>1</v>
      </c>
      <c r="I45" s="9"/>
      <c r="J45" s="9"/>
      <c r="K45" s="9"/>
      <c r="L45" s="9"/>
      <c r="M45" s="9"/>
      <c r="N45" s="9"/>
      <c r="O45" s="9"/>
      <c r="P45" s="9"/>
      <c r="Q45" s="9"/>
      <c r="R45" s="9"/>
      <c r="S45" s="9" t="s">
        <v>245</v>
      </c>
      <c r="T45" s="9" t="s">
        <v>806</v>
      </c>
      <c r="U45" s="24"/>
    </row>
    <row r="46" spans="4:21" x14ac:dyDescent="0.3">
      <c r="D46" s="2" t="s">
        <v>89</v>
      </c>
      <c r="E46" s="2" t="s">
        <v>1180</v>
      </c>
      <c r="F46" s="7" t="s">
        <v>1179</v>
      </c>
      <c r="G46" s="9"/>
      <c r="H46" s="9"/>
      <c r="I46" s="9"/>
      <c r="J46" s="9">
        <v>3</v>
      </c>
      <c r="K46" s="9"/>
      <c r="L46" s="9"/>
      <c r="M46" s="9"/>
      <c r="N46" s="9"/>
      <c r="O46" s="9"/>
      <c r="P46" s="9"/>
      <c r="Q46" s="9"/>
      <c r="R46" s="9"/>
      <c r="S46" s="9" t="s">
        <v>72</v>
      </c>
      <c r="T46" s="9" t="s">
        <v>1181</v>
      </c>
      <c r="U46" s="24"/>
    </row>
    <row r="47" spans="4:21" x14ac:dyDescent="0.3">
      <c r="D47" s="2" t="s">
        <v>115</v>
      </c>
      <c r="E47" s="2" t="s">
        <v>618</v>
      </c>
      <c r="F47" s="7" t="s">
        <v>619</v>
      </c>
      <c r="G47" s="9"/>
      <c r="H47" s="9"/>
      <c r="I47" s="9"/>
      <c r="J47" s="9">
        <v>3</v>
      </c>
      <c r="K47" s="9"/>
      <c r="L47" s="9"/>
      <c r="M47" s="9"/>
      <c r="N47" s="9"/>
      <c r="O47" s="9"/>
      <c r="P47" s="9"/>
      <c r="Q47" s="9"/>
      <c r="R47" s="9"/>
      <c r="S47" s="38" t="s">
        <v>69</v>
      </c>
      <c r="T47" s="9" t="s">
        <v>620</v>
      </c>
      <c r="U47" s="24"/>
    </row>
    <row r="48" spans="4:21" x14ac:dyDescent="0.3">
      <c r="D48" s="2" t="s">
        <v>71</v>
      </c>
      <c r="E48" s="2" t="s">
        <v>514</v>
      </c>
      <c r="F48" s="7" t="s">
        <v>518</v>
      </c>
      <c r="G48" s="9"/>
      <c r="H48" s="9"/>
      <c r="I48" s="9"/>
      <c r="J48" s="9">
        <v>3</v>
      </c>
      <c r="K48" s="9"/>
      <c r="L48" s="9"/>
      <c r="M48" s="9"/>
      <c r="N48" s="9"/>
      <c r="O48" s="9"/>
      <c r="P48" s="9"/>
      <c r="Q48" s="9"/>
      <c r="R48" s="9"/>
      <c r="S48" s="11"/>
      <c r="T48" s="9" t="s">
        <v>519</v>
      </c>
      <c r="U48" s="24" t="s">
        <v>1156</v>
      </c>
    </row>
    <row r="49" spans="4:21" x14ac:dyDescent="0.3">
      <c r="D49" s="2" t="s">
        <v>1016</v>
      </c>
      <c r="E49" s="2" t="s">
        <v>1017</v>
      </c>
      <c r="F49" s="7" t="s">
        <v>1015</v>
      </c>
      <c r="G49" s="9"/>
      <c r="H49" s="9"/>
      <c r="I49" s="9"/>
      <c r="J49" s="9">
        <v>3</v>
      </c>
      <c r="K49" s="9"/>
      <c r="L49" s="9"/>
      <c r="M49" s="9"/>
      <c r="N49" s="9"/>
      <c r="O49" s="9"/>
      <c r="P49" s="9"/>
      <c r="Q49" s="9"/>
      <c r="R49" s="23"/>
      <c r="S49" s="38" t="s">
        <v>271</v>
      </c>
      <c r="T49" s="9" t="s">
        <v>1018</v>
      </c>
      <c r="U49" s="24"/>
    </row>
    <row r="50" spans="4:21" x14ac:dyDescent="0.3">
      <c r="D50" s="2" t="s">
        <v>61</v>
      </c>
      <c r="E50" s="2" t="s">
        <v>62</v>
      </c>
      <c r="F50" s="54" t="s">
        <v>294</v>
      </c>
      <c r="G50" s="9"/>
      <c r="H50" s="9"/>
      <c r="I50" s="9">
        <v>2</v>
      </c>
      <c r="J50" s="9"/>
      <c r="K50" s="9"/>
      <c r="L50" s="9"/>
      <c r="M50" s="9"/>
      <c r="N50" s="9"/>
      <c r="O50" s="9"/>
      <c r="P50" s="9"/>
      <c r="Q50" s="9"/>
      <c r="R50" s="9"/>
      <c r="S50" s="9" t="s">
        <v>245</v>
      </c>
      <c r="T50" s="11"/>
      <c r="U50" s="24"/>
    </row>
    <row r="51" spans="4:21" x14ac:dyDescent="0.3">
      <c r="D51" s="2" t="s">
        <v>235</v>
      </c>
      <c r="E51" s="2" t="s">
        <v>902</v>
      </c>
      <c r="F51" s="7" t="s">
        <v>961</v>
      </c>
      <c r="G51" s="9"/>
      <c r="H51" s="9">
        <v>1</v>
      </c>
      <c r="I51" s="9"/>
      <c r="J51" s="9"/>
      <c r="K51" s="9"/>
      <c r="L51" s="9"/>
      <c r="M51" s="9"/>
      <c r="N51" s="9"/>
      <c r="O51" s="9"/>
      <c r="P51" s="9"/>
      <c r="Q51" s="9"/>
      <c r="R51" s="9"/>
      <c r="S51" s="9" t="s">
        <v>69</v>
      </c>
      <c r="T51" s="9" t="s">
        <v>962</v>
      </c>
      <c r="U51" s="24"/>
    </row>
    <row r="52" spans="4:21" x14ac:dyDescent="0.3">
      <c r="D52" s="2" t="s">
        <v>435</v>
      </c>
      <c r="E52" s="2" t="s">
        <v>436</v>
      </c>
      <c r="F52" s="54" t="s">
        <v>434</v>
      </c>
      <c r="G52" s="9"/>
      <c r="H52" s="9"/>
      <c r="I52" s="9"/>
      <c r="J52" s="9"/>
      <c r="K52" s="9"/>
      <c r="L52" s="9"/>
      <c r="M52" s="9"/>
      <c r="N52" s="9">
        <v>7</v>
      </c>
      <c r="O52" s="9"/>
      <c r="P52" s="9"/>
      <c r="Q52" s="9"/>
      <c r="R52" s="9" t="s">
        <v>307</v>
      </c>
      <c r="S52" s="11"/>
      <c r="T52" s="11"/>
      <c r="U52" s="24" t="s">
        <v>1354</v>
      </c>
    </row>
    <row r="53" spans="4:21" x14ac:dyDescent="0.3">
      <c r="D53" s="2" t="s">
        <v>83</v>
      </c>
      <c r="E53" s="2" t="s">
        <v>84</v>
      </c>
      <c r="F53" s="7" t="s">
        <v>85</v>
      </c>
      <c r="G53" s="9"/>
      <c r="H53" s="9"/>
      <c r="I53" s="9"/>
      <c r="J53" s="9">
        <v>3</v>
      </c>
      <c r="K53" s="9"/>
      <c r="L53" s="9"/>
      <c r="M53" s="9"/>
      <c r="N53" s="9"/>
      <c r="O53" s="9"/>
      <c r="P53" s="9"/>
      <c r="Q53" s="9"/>
      <c r="R53" s="9"/>
      <c r="S53" s="9" t="s">
        <v>245</v>
      </c>
      <c r="T53" s="9" t="s">
        <v>589</v>
      </c>
      <c r="U53" s="24"/>
    </row>
    <row r="54" spans="4:21" x14ac:dyDescent="0.3">
      <c r="D54" s="2" t="s">
        <v>471</v>
      </c>
      <c r="E54" s="2" t="s">
        <v>472</v>
      </c>
      <c r="F54" s="7" t="s">
        <v>473</v>
      </c>
      <c r="G54" s="9"/>
      <c r="H54" s="9">
        <v>1</v>
      </c>
      <c r="I54" s="9"/>
      <c r="J54" s="9"/>
      <c r="K54" s="9"/>
      <c r="L54" s="9"/>
      <c r="M54" s="9"/>
      <c r="N54" s="9"/>
      <c r="O54" s="9"/>
      <c r="P54" s="9"/>
      <c r="Q54" s="9"/>
      <c r="R54" s="9"/>
      <c r="S54" s="9" t="s">
        <v>93</v>
      </c>
      <c r="T54" s="9" t="s">
        <v>554</v>
      </c>
      <c r="U54" s="24"/>
    </row>
    <row r="55" spans="4:21" x14ac:dyDescent="0.3">
      <c r="D55" s="2" t="s">
        <v>214</v>
      </c>
      <c r="E55" s="2" t="s">
        <v>215</v>
      </c>
      <c r="F55" s="7" t="s">
        <v>372</v>
      </c>
      <c r="G55" s="9"/>
      <c r="H55" s="9"/>
      <c r="I55" s="9"/>
      <c r="J55" s="9">
        <v>3</v>
      </c>
      <c r="K55" s="9"/>
      <c r="L55" s="9"/>
      <c r="M55" s="9"/>
      <c r="N55" s="9"/>
      <c r="O55" s="9"/>
      <c r="P55" s="9"/>
      <c r="Q55" s="9"/>
      <c r="R55" s="9"/>
      <c r="S55" s="9" t="s">
        <v>72</v>
      </c>
      <c r="T55" s="9" t="s">
        <v>373</v>
      </c>
      <c r="U55" s="24"/>
    </row>
    <row r="56" spans="4:21" x14ac:dyDescent="0.3">
      <c r="D56" s="2" t="s">
        <v>923</v>
      </c>
      <c r="E56" s="2" t="s">
        <v>925</v>
      </c>
      <c r="F56" s="54" t="s">
        <v>926</v>
      </c>
      <c r="G56" s="9"/>
      <c r="H56" s="9"/>
      <c r="I56" s="9">
        <v>2</v>
      </c>
      <c r="J56" s="9"/>
      <c r="K56" s="9"/>
      <c r="L56" s="9"/>
      <c r="M56" s="9"/>
      <c r="N56" s="9"/>
      <c r="O56" s="9"/>
      <c r="P56" s="9"/>
      <c r="Q56" s="9"/>
      <c r="R56" s="9"/>
      <c r="S56" s="9" t="s">
        <v>245</v>
      </c>
      <c r="T56" s="19"/>
      <c r="U56" s="24"/>
    </row>
    <row r="57" spans="4:21" x14ac:dyDescent="0.3">
      <c r="D57" s="2" t="s">
        <v>924</v>
      </c>
      <c r="E57" s="2" t="s">
        <v>925</v>
      </c>
      <c r="F57" s="54" t="s">
        <v>926</v>
      </c>
      <c r="G57" s="9"/>
      <c r="H57" s="9"/>
      <c r="I57" s="9">
        <v>2</v>
      </c>
      <c r="J57" s="9"/>
      <c r="K57" s="9"/>
      <c r="L57" s="9"/>
      <c r="M57" s="9"/>
      <c r="N57" s="9"/>
      <c r="O57" s="9"/>
      <c r="P57" s="9"/>
      <c r="Q57" s="9"/>
      <c r="R57" s="9"/>
      <c r="S57" s="19"/>
      <c r="T57" s="19"/>
      <c r="U57" s="24"/>
    </row>
    <row r="58" spans="4:21" x14ac:dyDescent="0.3">
      <c r="D58" s="2" t="s">
        <v>624</v>
      </c>
      <c r="E58" s="2" t="s">
        <v>625</v>
      </c>
      <c r="F58" s="54" t="s">
        <v>626</v>
      </c>
      <c r="G58" s="9"/>
      <c r="H58" s="9"/>
      <c r="I58" s="9">
        <v>2</v>
      </c>
      <c r="J58" s="9"/>
      <c r="K58" s="9"/>
      <c r="L58" s="9"/>
      <c r="M58" s="9"/>
      <c r="N58" s="9"/>
      <c r="O58" s="9"/>
      <c r="P58" s="9"/>
      <c r="Q58" s="9"/>
      <c r="R58" s="9"/>
      <c r="S58" s="11"/>
      <c r="T58" s="11"/>
      <c r="U58" s="24"/>
    </row>
    <row r="59" spans="4:21" s="14" customFormat="1" x14ac:dyDescent="0.3">
      <c r="D59" s="2" t="s">
        <v>397</v>
      </c>
      <c r="E59" s="2" t="s">
        <v>405</v>
      </c>
      <c r="F59" s="54" t="s">
        <v>1041</v>
      </c>
      <c r="G59" s="9"/>
      <c r="H59" s="9">
        <v>1</v>
      </c>
      <c r="I59" s="9"/>
      <c r="J59" s="9"/>
      <c r="K59" s="9"/>
      <c r="L59" s="9"/>
      <c r="M59" s="9"/>
      <c r="N59" s="9"/>
      <c r="O59" s="9"/>
      <c r="P59" s="9"/>
      <c r="Q59" s="9"/>
      <c r="R59" s="9"/>
      <c r="S59" s="9" t="s">
        <v>69</v>
      </c>
      <c r="T59" s="11"/>
      <c r="U59" s="24"/>
    </row>
    <row r="60" spans="4:21" x14ac:dyDescent="0.3">
      <c r="D60" s="2" t="s">
        <v>106</v>
      </c>
      <c r="E60" s="2" t="s">
        <v>107</v>
      </c>
      <c r="F60" s="54" t="s">
        <v>288</v>
      </c>
      <c r="G60" s="9"/>
      <c r="H60" s="9"/>
      <c r="I60" s="9">
        <v>2</v>
      </c>
      <c r="J60" s="9"/>
      <c r="K60" s="9"/>
      <c r="L60" s="9"/>
      <c r="M60" s="9"/>
      <c r="N60" s="9"/>
      <c r="O60" s="9"/>
      <c r="P60" s="9"/>
      <c r="Q60" s="9"/>
      <c r="R60" s="9"/>
      <c r="S60" s="11"/>
      <c r="T60" s="11"/>
      <c r="U60" s="24"/>
    </row>
    <row r="61" spans="4:21" x14ac:dyDescent="0.3">
      <c r="D61" s="2" t="s">
        <v>869</v>
      </c>
      <c r="E61" s="2" t="s">
        <v>870</v>
      </c>
      <c r="F61" s="54" t="s">
        <v>871</v>
      </c>
      <c r="G61" s="9"/>
      <c r="H61" s="9">
        <v>1</v>
      </c>
      <c r="I61" s="9"/>
      <c r="J61" s="9"/>
      <c r="K61" s="9"/>
      <c r="L61" s="9"/>
      <c r="M61" s="9"/>
      <c r="N61" s="9"/>
      <c r="O61" s="9"/>
      <c r="P61" s="9"/>
      <c r="Q61" s="9"/>
      <c r="R61" s="9"/>
      <c r="S61" s="38" t="s">
        <v>245</v>
      </c>
      <c r="T61" s="11"/>
      <c r="U61" s="24"/>
    </row>
    <row r="62" spans="4:21" x14ac:dyDescent="0.3">
      <c r="D62" s="2" t="s">
        <v>713</v>
      </c>
      <c r="E62" s="2" t="s">
        <v>714</v>
      </c>
      <c r="F62" s="54" t="s">
        <v>715</v>
      </c>
      <c r="G62" s="9"/>
      <c r="H62" s="9"/>
      <c r="I62" s="9">
        <v>2</v>
      </c>
      <c r="J62" s="9"/>
      <c r="K62" s="9"/>
      <c r="L62" s="9"/>
      <c r="M62" s="9"/>
      <c r="N62" s="9"/>
      <c r="O62" s="9"/>
      <c r="P62" s="9"/>
      <c r="Q62" s="9"/>
      <c r="R62" s="9"/>
      <c r="S62" s="11"/>
      <c r="T62" s="11"/>
      <c r="U62" s="24"/>
    </row>
    <row r="63" spans="4:21" ht="15" customHeight="1" x14ac:dyDescent="0.3">
      <c r="D63" s="2" t="s">
        <v>178</v>
      </c>
      <c r="E63" s="2" t="s">
        <v>481</v>
      </c>
      <c r="F63" s="54" t="s">
        <v>482</v>
      </c>
      <c r="G63" s="9"/>
      <c r="H63" s="9"/>
      <c r="I63" s="9">
        <v>2</v>
      </c>
      <c r="J63" s="9"/>
      <c r="K63" s="9"/>
      <c r="L63" s="9"/>
      <c r="M63" s="9"/>
      <c r="N63" s="9"/>
      <c r="O63" s="9"/>
      <c r="P63" s="9"/>
      <c r="Q63" s="9"/>
      <c r="R63" s="9"/>
      <c r="S63" s="19"/>
      <c r="T63" s="11"/>
      <c r="U63" s="24"/>
    </row>
    <row r="64" spans="4:21" x14ac:dyDescent="0.3">
      <c r="D64" s="2" t="s">
        <v>761</v>
      </c>
      <c r="E64" s="2" t="s">
        <v>762</v>
      </c>
      <c r="F64" s="54" t="s">
        <v>763</v>
      </c>
      <c r="G64" s="9"/>
      <c r="H64" s="9">
        <v>1</v>
      </c>
      <c r="I64" s="9"/>
      <c r="J64" s="9"/>
      <c r="K64" s="9"/>
      <c r="L64" s="9"/>
      <c r="M64" s="9"/>
      <c r="N64" s="9"/>
      <c r="O64" s="9"/>
      <c r="P64" s="9"/>
      <c r="Q64" s="9"/>
      <c r="R64" s="9"/>
      <c r="S64" s="11"/>
      <c r="T64" s="11"/>
      <c r="U64" s="24"/>
    </row>
    <row r="65" spans="3:21" x14ac:dyDescent="0.3">
      <c r="D65" s="2" t="s">
        <v>201</v>
      </c>
      <c r="E65" s="2" t="s">
        <v>552</v>
      </c>
      <c r="F65" s="54" t="s">
        <v>553</v>
      </c>
      <c r="G65" s="9"/>
      <c r="H65" s="9">
        <v>1</v>
      </c>
      <c r="I65" s="9"/>
      <c r="J65" s="9"/>
      <c r="K65" s="9"/>
      <c r="L65" s="9"/>
      <c r="M65" s="9"/>
      <c r="N65" s="9"/>
      <c r="O65" s="9"/>
      <c r="P65" s="9"/>
      <c r="Q65" s="9"/>
      <c r="R65" s="9"/>
      <c r="S65" s="11"/>
      <c r="T65" s="11"/>
      <c r="U65" s="24"/>
    </row>
    <row r="66" spans="3:21" x14ac:dyDescent="0.3">
      <c r="D66" s="2" t="s">
        <v>770</v>
      </c>
      <c r="E66" s="2" t="s">
        <v>771</v>
      </c>
      <c r="F66" s="54" t="s">
        <v>772</v>
      </c>
      <c r="G66" s="9"/>
      <c r="H66" s="9">
        <v>1</v>
      </c>
      <c r="I66" s="9"/>
      <c r="J66" s="9"/>
      <c r="K66" s="9"/>
      <c r="L66" s="9"/>
      <c r="M66" s="9"/>
      <c r="N66" s="9"/>
      <c r="O66" s="9"/>
      <c r="P66" s="9"/>
      <c r="Q66" s="9"/>
      <c r="R66" s="9"/>
      <c r="S66" s="9" t="s">
        <v>69</v>
      </c>
      <c r="T66" s="11"/>
      <c r="U66" s="24"/>
    </row>
    <row r="67" spans="3:21" x14ac:dyDescent="0.3">
      <c r="D67" s="2" t="s">
        <v>183</v>
      </c>
      <c r="E67" s="2" t="s">
        <v>184</v>
      </c>
      <c r="F67" s="54" t="s">
        <v>308</v>
      </c>
      <c r="G67" s="9"/>
      <c r="H67" s="9"/>
      <c r="I67" s="9"/>
      <c r="J67" s="9">
        <v>3</v>
      </c>
      <c r="K67" s="9"/>
      <c r="L67" s="9"/>
      <c r="M67" s="9"/>
      <c r="N67" s="9"/>
      <c r="O67" s="9"/>
      <c r="P67" s="9"/>
      <c r="Q67" s="9"/>
      <c r="R67" s="9"/>
      <c r="S67" s="9" t="s">
        <v>105</v>
      </c>
      <c r="T67" s="11"/>
      <c r="U67" s="24"/>
    </row>
    <row r="68" spans="3:21" x14ac:dyDescent="0.3">
      <c r="D68" s="2" t="s">
        <v>1096</v>
      </c>
      <c r="E68" s="2" t="s">
        <v>186</v>
      </c>
      <c r="F68" s="54" t="s">
        <v>322</v>
      </c>
      <c r="G68" s="9"/>
      <c r="H68" s="9"/>
      <c r="I68" s="9"/>
      <c r="J68" s="9"/>
      <c r="K68" s="9"/>
      <c r="L68" s="9"/>
      <c r="M68" s="9"/>
      <c r="N68" s="9"/>
      <c r="O68" s="9"/>
      <c r="P68" s="9">
        <v>9</v>
      </c>
      <c r="Q68" s="9"/>
      <c r="R68" s="9" t="s">
        <v>1095</v>
      </c>
      <c r="S68" s="11"/>
      <c r="T68" s="11"/>
      <c r="U68" s="24"/>
    </row>
    <row r="69" spans="3:21" x14ac:dyDescent="0.3">
      <c r="D69" s="2" t="s">
        <v>580</v>
      </c>
      <c r="E69" s="2" t="s">
        <v>581</v>
      </c>
      <c r="F69" s="54" t="s">
        <v>582</v>
      </c>
      <c r="G69" s="9"/>
      <c r="H69" s="9">
        <v>1</v>
      </c>
      <c r="I69" s="9"/>
      <c r="J69" s="9"/>
      <c r="K69" s="9"/>
      <c r="L69" s="9"/>
      <c r="M69" s="9"/>
      <c r="N69" s="9"/>
      <c r="O69" s="9"/>
      <c r="P69" s="9"/>
      <c r="Q69" s="9"/>
      <c r="R69" s="9"/>
      <c r="S69" s="9" t="s">
        <v>69</v>
      </c>
      <c r="T69" s="11"/>
      <c r="U69" s="24"/>
    </row>
    <row r="70" spans="3:21" x14ac:dyDescent="0.3">
      <c r="D70" s="2" t="s">
        <v>86</v>
      </c>
      <c r="E70" s="2" t="s">
        <v>1372</v>
      </c>
      <c r="F70" s="7" t="s">
        <v>1371</v>
      </c>
      <c r="G70" s="11">
        <v>0</v>
      </c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24"/>
    </row>
    <row r="71" spans="3:21" x14ac:dyDescent="0.3">
      <c r="C71" s="1"/>
    </row>
    <row r="72" spans="3:21" s="14" customFormat="1" x14ac:dyDescent="0.3">
      <c r="D72" s="14" t="s">
        <v>207</v>
      </c>
      <c r="E72" s="14" t="s">
        <v>680</v>
      </c>
      <c r="F72" s="6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U72" s="15"/>
    </row>
    <row r="73" spans="3:21" s="14" customFormat="1" x14ac:dyDescent="0.3">
      <c r="D73" s="14" t="s">
        <v>1034</v>
      </c>
      <c r="E73" s="14" t="s">
        <v>1035</v>
      </c>
      <c r="F73" s="6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27"/>
      <c r="T73" s="15"/>
      <c r="U73" s="15"/>
    </row>
    <row r="74" spans="3:21" s="14" customFormat="1" x14ac:dyDescent="0.3">
      <c r="D74" s="14" t="s">
        <v>151</v>
      </c>
      <c r="E74" s="14" t="s">
        <v>685</v>
      </c>
      <c r="F74" s="6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27"/>
      <c r="S74" s="27"/>
      <c r="T74" s="15"/>
      <c r="U74" s="15"/>
    </row>
    <row r="75" spans="3:21" s="14" customFormat="1" x14ac:dyDescent="0.3">
      <c r="D75" s="14" t="s">
        <v>50</v>
      </c>
      <c r="E75" s="14" t="s">
        <v>107</v>
      </c>
      <c r="F75" s="6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24"/>
    </row>
    <row r="76" spans="3:21" s="14" customFormat="1" x14ac:dyDescent="0.3">
      <c r="D76" s="14" t="s">
        <v>37</v>
      </c>
      <c r="E76" s="14" t="s">
        <v>1042</v>
      </c>
      <c r="F76" s="6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</row>
    <row r="77" spans="3:21" s="14" customFormat="1" x14ac:dyDescent="0.3">
      <c r="D77" s="14" t="s">
        <v>1032</v>
      </c>
      <c r="E77" s="14" t="s">
        <v>1033</v>
      </c>
      <c r="F77" s="6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</row>
    <row r="78" spans="3:21" s="14" customFormat="1" x14ac:dyDescent="0.3">
      <c r="D78" s="14" t="s">
        <v>1038</v>
      </c>
      <c r="E78" s="14" t="s">
        <v>1039</v>
      </c>
      <c r="F78" s="6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</row>
    <row r="79" spans="3:21" s="14" customFormat="1" x14ac:dyDescent="0.3">
      <c r="D79" s="14" t="s">
        <v>1036</v>
      </c>
      <c r="E79" s="14" t="s">
        <v>1037</v>
      </c>
      <c r="F79" s="6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</row>
    <row r="80" spans="3:21" s="14" customFormat="1" x14ac:dyDescent="0.3">
      <c r="D80" s="14" t="s">
        <v>151</v>
      </c>
      <c r="E80" s="14" t="s">
        <v>689</v>
      </c>
      <c r="F80" s="6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</row>
    <row r="81" spans="2:21" s="14" customFormat="1" x14ac:dyDescent="0.3">
      <c r="D81" s="14" t="s">
        <v>686</v>
      </c>
      <c r="E81" s="14" t="s">
        <v>687</v>
      </c>
      <c r="F81" s="6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</row>
    <row r="82" spans="2:21" s="14" customFormat="1" x14ac:dyDescent="0.3">
      <c r="D82" s="14" t="s">
        <v>485</v>
      </c>
      <c r="E82" s="14" t="s">
        <v>515</v>
      </c>
      <c r="F82" s="6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27"/>
      <c r="T82" s="15"/>
      <c r="U82" s="15"/>
    </row>
    <row r="85" spans="2:21" x14ac:dyDescent="0.3">
      <c r="B85" t="s">
        <v>46</v>
      </c>
      <c r="D85" s="3"/>
      <c r="E85" s="3"/>
      <c r="F85" s="6" t="s">
        <v>190</v>
      </c>
    </row>
    <row r="86" spans="2:21" x14ac:dyDescent="0.3">
      <c r="B86" s="5" t="s">
        <v>46</v>
      </c>
      <c r="D86" s="3" t="s">
        <v>35</v>
      </c>
      <c r="E86" s="3" t="s">
        <v>53</v>
      </c>
      <c r="F86" s="4" t="s">
        <v>54</v>
      </c>
    </row>
    <row r="87" spans="2:21" x14ac:dyDescent="0.3">
      <c r="D87" s="3" t="s">
        <v>79</v>
      </c>
      <c r="E87" s="3" t="s">
        <v>80</v>
      </c>
      <c r="F87" s="4" t="s">
        <v>81</v>
      </c>
      <c r="H87" s="10" t="s">
        <v>82</v>
      </c>
    </row>
    <row r="88" spans="2:21" x14ac:dyDescent="0.3">
      <c r="B88" t="s">
        <v>46</v>
      </c>
      <c r="D88" s="3" t="s">
        <v>91</v>
      </c>
      <c r="E88" s="3" t="s">
        <v>94</v>
      </c>
      <c r="F88" s="4" t="s">
        <v>95</v>
      </c>
    </row>
    <row r="89" spans="2:21" x14ac:dyDescent="0.3">
      <c r="B89" t="s">
        <v>46</v>
      </c>
      <c r="D89" s="3" t="s">
        <v>125</v>
      </c>
      <c r="E89" s="3" t="s">
        <v>126</v>
      </c>
      <c r="F89" s="4" t="s">
        <v>127</v>
      </c>
      <c r="H89" s="12" t="s">
        <v>82</v>
      </c>
      <c r="I89" s="12" t="s">
        <v>92</v>
      </c>
    </row>
    <row r="90" spans="2:21" x14ac:dyDescent="0.3">
      <c r="D90" s="3" t="s">
        <v>91</v>
      </c>
      <c r="E90" s="3" t="s">
        <v>131</v>
      </c>
      <c r="F90" t="s">
        <v>132</v>
      </c>
    </row>
    <row r="91" spans="2:21" x14ac:dyDescent="0.3">
      <c r="B91" t="s">
        <v>46</v>
      </c>
      <c r="D91" s="3" t="s">
        <v>135</v>
      </c>
      <c r="E91" s="3" t="s">
        <v>136</v>
      </c>
      <c r="F91" s="4" t="s">
        <v>137</v>
      </c>
      <c r="J91" s="10" t="s">
        <v>45</v>
      </c>
    </row>
    <row r="92" spans="2:21" x14ac:dyDescent="0.3">
      <c r="D92" s="3" t="s">
        <v>138</v>
      </c>
      <c r="E92" s="3" t="s">
        <v>139</v>
      </c>
      <c r="F92" s="4" t="s">
        <v>140</v>
      </c>
      <c r="J92" s="10" t="s">
        <v>45</v>
      </c>
      <c r="T92" s="10" t="s">
        <v>141</v>
      </c>
    </row>
    <row r="93" spans="2:21" x14ac:dyDescent="0.3">
      <c r="D93" s="3" t="s">
        <v>155</v>
      </c>
      <c r="E93" s="3" t="s">
        <v>156</v>
      </c>
      <c r="F93" s="4" t="s">
        <v>157</v>
      </c>
      <c r="J93" s="10" t="s">
        <v>45</v>
      </c>
      <c r="T93" s="10" t="s">
        <v>158</v>
      </c>
    </row>
    <row r="94" spans="2:21" x14ac:dyDescent="0.3">
      <c r="D94" s="3" t="s">
        <v>163</v>
      </c>
      <c r="E94" s="3" t="s">
        <v>164</v>
      </c>
      <c r="F94" s="4" t="s">
        <v>165</v>
      </c>
      <c r="I94" s="10" t="s">
        <v>92</v>
      </c>
      <c r="S94" s="10" t="s">
        <v>166</v>
      </c>
    </row>
    <row r="100" spans="3:17" x14ac:dyDescent="0.3">
      <c r="C100" t="s">
        <v>192</v>
      </c>
      <c r="D100" t="s">
        <v>526</v>
      </c>
      <c r="E100" t="s">
        <v>527</v>
      </c>
    </row>
    <row r="101" spans="3:17" x14ac:dyDescent="0.3">
      <c r="C101" t="s">
        <v>192</v>
      </c>
      <c r="D101" t="s">
        <v>181</v>
      </c>
      <c r="E101" t="s">
        <v>194</v>
      </c>
      <c r="L101" s="10">
        <v>85</v>
      </c>
      <c r="M101" s="10">
        <f>+L101*M102/L102</f>
        <v>2509.818181818182</v>
      </c>
      <c r="N101" s="10">
        <v>2505</v>
      </c>
      <c r="O101" s="10">
        <f>+L101*N102/L102</f>
        <v>2376.909090909091</v>
      </c>
    </row>
    <row r="102" spans="3:17" x14ac:dyDescent="0.3">
      <c r="C102" t="s">
        <v>192</v>
      </c>
      <c r="D102" s="14" t="s">
        <v>195</v>
      </c>
      <c r="E102" s="14" t="s">
        <v>196</v>
      </c>
      <c r="L102" s="10">
        <v>55</v>
      </c>
      <c r="M102" s="10">
        <v>1624</v>
      </c>
      <c r="N102" s="10">
        <v>1538</v>
      </c>
      <c r="Q102" s="10">
        <f>+L102*N101/L101</f>
        <v>1620.8823529411766</v>
      </c>
    </row>
    <row r="103" spans="3:17" x14ac:dyDescent="0.3">
      <c r="C103" t="s">
        <v>192</v>
      </c>
      <c r="D103" t="s">
        <v>201</v>
      </c>
      <c r="E103" t="s">
        <v>202</v>
      </c>
      <c r="G103" s="10">
        <v>2609</v>
      </c>
      <c r="H103" s="10">
        <f>+G103*1.5</f>
        <v>3913.5</v>
      </c>
    </row>
    <row r="104" spans="3:17" x14ac:dyDescent="0.3">
      <c r="C104" t="s">
        <v>192</v>
      </c>
      <c r="D104" t="s">
        <v>197</v>
      </c>
      <c r="E104" t="s">
        <v>178</v>
      </c>
      <c r="G104" s="10">
        <v>4169</v>
      </c>
    </row>
    <row r="105" spans="3:17" x14ac:dyDescent="0.3">
      <c r="C105" t="s">
        <v>192</v>
      </c>
      <c r="D105" t="s">
        <v>528</v>
      </c>
      <c r="E105" t="s">
        <v>529</v>
      </c>
      <c r="G105" s="10">
        <v>40</v>
      </c>
    </row>
    <row r="106" spans="3:17" x14ac:dyDescent="0.3">
      <c r="C106" t="s">
        <v>192</v>
      </c>
      <c r="D106" t="s">
        <v>83</v>
      </c>
      <c r="E106" t="s">
        <v>159</v>
      </c>
      <c r="G106" s="10">
        <v>60</v>
      </c>
    </row>
    <row r="107" spans="3:17" x14ac:dyDescent="0.3">
      <c r="C107" t="s">
        <v>192</v>
      </c>
      <c r="D107" t="s">
        <v>682</v>
      </c>
      <c r="E107" t="s">
        <v>683</v>
      </c>
    </row>
    <row r="108" spans="3:17" x14ac:dyDescent="0.3">
      <c r="C108" t="s">
        <v>192</v>
      </c>
      <c r="D108" t="s">
        <v>50</v>
      </c>
      <c r="E108" t="s">
        <v>107</v>
      </c>
    </row>
    <row r="109" spans="3:17" x14ac:dyDescent="0.3">
      <c r="C109" t="s">
        <v>192</v>
      </c>
      <c r="D109" t="s">
        <v>151</v>
      </c>
      <c r="E109" t="s">
        <v>685</v>
      </c>
    </row>
    <row r="110" spans="3:17" x14ac:dyDescent="0.3">
      <c r="C110" t="s">
        <v>192</v>
      </c>
      <c r="D110" t="s">
        <v>686</v>
      </c>
      <c r="E110" t="s">
        <v>687</v>
      </c>
    </row>
    <row r="111" spans="3:17" x14ac:dyDescent="0.3">
      <c r="C111" t="s">
        <v>192</v>
      </c>
      <c r="D111" t="s">
        <v>151</v>
      </c>
      <c r="E111" t="s">
        <v>689</v>
      </c>
    </row>
    <row r="112" spans="3:17" x14ac:dyDescent="0.3">
      <c r="C112" t="s">
        <v>192</v>
      </c>
      <c r="D112" t="s">
        <v>485</v>
      </c>
      <c r="E112" t="s">
        <v>515</v>
      </c>
    </row>
    <row r="113" spans="3:5" x14ac:dyDescent="0.3">
      <c r="C113" t="s">
        <v>192</v>
      </c>
      <c r="D113" t="s">
        <v>193</v>
      </c>
      <c r="E113" t="s">
        <v>412</v>
      </c>
    </row>
    <row r="114" spans="3:5" x14ac:dyDescent="0.3">
      <c r="C114" t="s">
        <v>192</v>
      </c>
      <c r="D114" t="s">
        <v>691</v>
      </c>
      <c r="E114" t="s">
        <v>692</v>
      </c>
    </row>
    <row r="115" spans="3:5" x14ac:dyDescent="0.3">
      <c r="C115" t="s">
        <v>192</v>
      </c>
      <c r="D115" t="s">
        <v>201</v>
      </c>
      <c r="E115" t="s">
        <v>693</v>
      </c>
    </row>
    <row r="116" spans="3:5" x14ac:dyDescent="0.3">
      <c r="C116" t="s">
        <v>192</v>
      </c>
      <c r="D116" t="s">
        <v>106</v>
      </c>
      <c r="E116" t="s">
        <v>694</v>
      </c>
    </row>
    <row r="117" spans="3:5" x14ac:dyDescent="0.3">
      <c r="C117" t="s">
        <v>192</v>
      </c>
      <c r="D117" t="s">
        <v>695</v>
      </c>
      <c r="E117" t="s">
        <v>686</v>
      </c>
    </row>
    <row r="118" spans="3:5" x14ac:dyDescent="0.3">
      <c r="C118" t="s">
        <v>192</v>
      </c>
      <c r="D118" t="s">
        <v>697</v>
      </c>
      <c r="E118" t="s">
        <v>698</v>
      </c>
    </row>
    <row r="119" spans="3:5" x14ac:dyDescent="0.3">
      <c r="C119" t="s">
        <v>192</v>
      </c>
      <c r="D119" t="s">
        <v>146</v>
      </c>
      <c r="E119" t="s">
        <v>700</v>
      </c>
    </row>
    <row r="120" spans="3:5" x14ac:dyDescent="0.3">
      <c r="C120" t="s">
        <v>401</v>
      </c>
      <c r="D120" t="s">
        <v>343</v>
      </c>
      <c r="E120" t="s">
        <v>402</v>
      </c>
    </row>
    <row r="121" spans="3:5" x14ac:dyDescent="0.3">
      <c r="C121" t="s">
        <v>192</v>
      </c>
      <c r="D121" t="s">
        <v>207</v>
      </c>
      <c r="E121" t="s">
        <v>680</v>
      </c>
    </row>
    <row r="122" spans="3:5" x14ac:dyDescent="0.3">
      <c r="C122" t="s">
        <v>192</v>
      </c>
      <c r="D122" t="s">
        <v>99</v>
      </c>
      <c r="E122" t="s">
        <v>681</v>
      </c>
    </row>
    <row r="124" spans="3:5" x14ac:dyDescent="0.3">
      <c r="C124" t="s">
        <v>743</v>
      </c>
      <c r="D124" t="s">
        <v>89</v>
      </c>
      <c r="E124" t="s">
        <v>742</v>
      </c>
    </row>
    <row r="126" spans="3:5" x14ac:dyDescent="0.3">
      <c r="C126" t="s">
        <v>744</v>
      </c>
      <c r="D126" t="s">
        <v>428</v>
      </c>
      <c r="E126" t="s">
        <v>747</v>
      </c>
    </row>
    <row r="127" spans="3:5" x14ac:dyDescent="0.3">
      <c r="C127" t="s">
        <v>744</v>
      </c>
      <c r="D127" t="s">
        <v>512</v>
      </c>
      <c r="E127" t="s">
        <v>513</v>
      </c>
    </row>
    <row r="128" spans="3:5" x14ac:dyDescent="0.3">
      <c r="C128" t="s">
        <v>744</v>
      </c>
      <c r="D128" t="s">
        <v>389</v>
      </c>
      <c r="E128" t="s">
        <v>508</v>
      </c>
    </row>
    <row r="129" spans="3:7" x14ac:dyDescent="0.3">
      <c r="C129" t="s">
        <v>744</v>
      </c>
      <c r="D129" t="s">
        <v>745</v>
      </c>
      <c r="E129" t="s">
        <v>746</v>
      </c>
    </row>
    <row r="130" spans="3:7" x14ac:dyDescent="0.3">
      <c r="C130" t="s">
        <v>744</v>
      </c>
      <c r="D130" t="s">
        <v>398</v>
      </c>
      <c r="E130" t="s">
        <v>399</v>
      </c>
    </row>
    <row r="131" spans="3:7" x14ac:dyDescent="0.3">
      <c r="C131" t="s">
        <v>744</v>
      </c>
      <c r="D131" t="s">
        <v>723</v>
      </c>
      <c r="E131" t="s">
        <v>201</v>
      </c>
    </row>
    <row r="132" spans="3:7" x14ac:dyDescent="0.3">
      <c r="C132" t="s">
        <v>744</v>
      </c>
      <c r="D132" t="s">
        <v>101</v>
      </c>
      <c r="E132" t="s">
        <v>749</v>
      </c>
    </row>
    <row r="133" spans="3:7" x14ac:dyDescent="0.3">
      <c r="C133" t="s">
        <v>744</v>
      </c>
      <c r="D133" t="s">
        <v>510</v>
      </c>
      <c r="E133" t="s">
        <v>511</v>
      </c>
    </row>
    <row r="134" spans="3:7" x14ac:dyDescent="0.3">
      <c r="C134" t="s">
        <v>744</v>
      </c>
      <c r="D134" t="s">
        <v>686</v>
      </c>
      <c r="E134" t="s">
        <v>687</v>
      </c>
    </row>
    <row r="135" spans="3:7" x14ac:dyDescent="0.3">
      <c r="C135" t="s">
        <v>744</v>
      </c>
      <c r="D135" t="s">
        <v>748</v>
      </c>
      <c r="E135" t="s">
        <v>687</v>
      </c>
    </row>
    <row r="137" spans="3:7" x14ac:dyDescent="0.3">
      <c r="C137" t="s">
        <v>211</v>
      </c>
      <c r="D137" t="s">
        <v>405</v>
      </c>
      <c r="E137" t="s">
        <v>406</v>
      </c>
    </row>
    <row r="138" spans="3:7" x14ac:dyDescent="0.3">
      <c r="C138" t="s">
        <v>211</v>
      </c>
      <c r="D138" t="s">
        <v>237</v>
      </c>
      <c r="E138" t="s">
        <v>238</v>
      </c>
    </row>
    <row r="139" spans="3:7" x14ac:dyDescent="0.3">
      <c r="C139" t="s">
        <v>211</v>
      </c>
      <c r="D139" t="s">
        <v>735</v>
      </c>
      <c r="E139" t="s">
        <v>736</v>
      </c>
    </row>
    <row r="140" spans="3:7" x14ac:dyDescent="0.3">
      <c r="C140" t="s">
        <v>211</v>
      </c>
      <c r="D140" t="s">
        <v>203</v>
      </c>
      <c r="E140" t="s">
        <v>219</v>
      </c>
      <c r="G140" s="10">
        <f>3*24</f>
        <v>72</v>
      </c>
    </row>
    <row r="141" spans="3:7" x14ac:dyDescent="0.3">
      <c r="C141" t="s">
        <v>211</v>
      </c>
      <c r="D141" t="s">
        <v>733</v>
      </c>
      <c r="E141" t="s">
        <v>734</v>
      </c>
    </row>
    <row r="142" spans="3:7" x14ac:dyDescent="0.3">
      <c r="C142" t="s">
        <v>211</v>
      </c>
      <c r="D142" t="s">
        <v>740</v>
      </c>
      <c r="E142" t="s">
        <v>741</v>
      </c>
    </row>
    <row r="143" spans="3:7" x14ac:dyDescent="0.3">
      <c r="C143" t="s">
        <v>211</v>
      </c>
      <c r="D143" t="s">
        <v>235</v>
      </c>
      <c r="E143" t="s">
        <v>236</v>
      </c>
    </row>
    <row r="144" spans="3:7" x14ac:dyDescent="0.3">
      <c r="C144" t="s">
        <v>211</v>
      </c>
      <c r="D144" t="s">
        <v>738</v>
      </c>
      <c r="E144" t="s">
        <v>739</v>
      </c>
    </row>
    <row r="145" spans="3:5" x14ac:dyDescent="0.3">
      <c r="C145" t="s">
        <v>211</v>
      </c>
      <c r="D145" t="s">
        <v>220</v>
      </c>
      <c r="E145" t="s">
        <v>234</v>
      </c>
    </row>
    <row r="147" spans="3:5" x14ac:dyDescent="0.3">
      <c r="C147" t="s">
        <v>677</v>
      </c>
      <c r="D147" t="s">
        <v>678</v>
      </c>
      <c r="E147" t="s">
        <v>679</v>
      </c>
    </row>
    <row r="148" spans="3:5" x14ac:dyDescent="0.3">
      <c r="C148" t="s">
        <v>677</v>
      </c>
      <c r="D148" t="s">
        <v>163</v>
      </c>
      <c r="E148" t="s">
        <v>170</v>
      </c>
    </row>
    <row r="151" spans="3:5" x14ac:dyDescent="0.3">
      <c r="C151" t="s">
        <v>957</v>
      </c>
    </row>
    <row r="152" spans="3:5" x14ac:dyDescent="0.3">
      <c r="C152" t="s">
        <v>955</v>
      </c>
    </row>
    <row r="153" spans="3:5" x14ac:dyDescent="0.3">
      <c r="C153" t="s">
        <v>948</v>
      </c>
    </row>
    <row r="154" spans="3:5" x14ac:dyDescent="0.3">
      <c r="C154" t="s">
        <v>939</v>
      </c>
    </row>
    <row r="155" spans="3:5" x14ac:dyDescent="0.3">
      <c r="C155" t="s">
        <v>949</v>
      </c>
    </row>
    <row r="156" spans="3:5" x14ac:dyDescent="0.3">
      <c r="C156" t="s">
        <v>945</v>
      </c>
    </row>
    <row r="157" spans="3:5" x14ac:dyDescent="0.3">
      <c r="C157" t="s">
        <v>952</v>
      </c>
    </row>
    <row r="158" spans="3:5" x14ac:dyDescent="0.3">
      <c r="C158" t="s">
        <v>946</v>
      </c>
    </row>
    <row r="159" spans="3:5" x14ac:dyDescent="0.3">
      <c r="C159" t="s">
        <v>938</v>
      </c>
    </row>
    <row r="160" spans="3:5" x14ac:dyDescent="0.3">
      <c r="C160" t="s">
        <v>944</v>
      </c>
    </row>
    <row r="161" spans="3:5" x14ac:dyDescent="0.3">
      <c r="C161" t="s">
        <v>951</v>
      </c>
    </row>
    <row r="162" spans="3:5" x14ac:dyDescent="0.3">
      <c r="C162" t="s">
        <v>950</v>
      </c>
    </row>
    <row r="163" spans="3:5" x14ac:dyDescent="0.3">
      <c r="C163" t="s">
        <v>956</v>
      </c>
    </row>
    <row r="164" spans="3:5" x14ac:dyDescent="0.3">
      <c r="C164" t="s">
        <v>940</v>
      </c>
    </row>
    <row r="165" spans="3:5" x14ac:dyDescent="0.3">
      <c r="C165" t="s">
        <v>941</v>
      </c>
    </row>
    <row r="166" spans="3:5" x14ac:dyDescent="0.3">
      <c r="C166" t="s">
        <v>947</v>
      </c>
    </row>
    <row r="167" spans="3:5" x14ac:dyDescent="0.3">
      <c r="C167" t="s">
        <v>942</v>
      </c>
    </row>
    <row r="168" spans="3:5" x14ac:dyDescent="0.3">
      <c r="C168" t="s">
        <v>954</v>
      </c>
    </row>
    <row r="169" spans="3:5" x14ac:dyDescent="0.3">
      <c r="C169" t="s">
        <v>943</v>
      </c>
    </row>
    <row r="170" spans="3:5" x14ac:dyDescent="0.3">
      <c r="C170" t="s">
        <v>953</v>
      </c>
    </row>
    <row r="174" spans="3:5" x14ac:dyDescent="0.3">
      <c r="D174" s="2" t="s">
        <v>419</v>
      </c>
      <c r="E174" s="2">
        <v>40</v>
      </c>
    </row>
    <row r="175" spans="3:5" x14ac:dyDescent="0.3">
      <c r="D175" s="2" t="s">
        <v>420</v>
      </c>
      <c r="E175" s="2">
        <v>15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To-do</vt:lpstr>
      <vt:lpstr>Entry photo orders 2022</vt:lpstr>
      <vt:lpstr>Sheet2</vt:lpstr>
      <vt:lpstr>THIS YEAR</vt:lpstr>
      <vt:lpstr>Show entrants 2022</vt:lpstr>
      <vt:lpstr>Gate sheet</vt:lpstr>
      <vt:lpstr>Sheet3</vt:lpstr>
      <vt:lpstr>Sheet4</vt:lpstr>
      <vt:lpstr>Sheet5</vt:lpstr>
      <vt:lpstr>Sheet6</vt:lpstr>
      <vt:lpstr>Sheet7</vt:lpstr>
      <vt:lpstr>Sheet8</vt:lpstr>
      <vt:lpstr>Entry photo orders</vt:lpstr>
      <vt:lpstr>Trade form 2022</vt:lpstr>
      <vt:lpstr>Cancellations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 Milford</dc:creator>
  <cp:lastModifiedBy>User</cp:lastModifiedBy>
  <cp:lastPrinted>2022-05-26T02:05:16Z</cp:lastPrinted>
  <dcterms:created xsi:type="dcterms:W3CDTF">2021-02-26T17:52:09Z</dcterms:created>
  <dcterms:modified xsi:type="dcterms:W3CDTF">2022-08-30T21:16:30Z</dcterms:modified>
</cp:coreProperties>
</file>